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Operations Dashboards/"/>
    </mc:Choice>
  </mc:AlternateContent>
  <xr:revisionPtr revIDLastSave="0" documentId="8_{B267E8DC-9F58-41E4-9FDF-66A0EEDFE75B}" xr6:coauthVersionLast="38" xr6:coauthVersionMax="38" xr10:uidLastSave="{00000000-0000-0000-0000-000000000000}"/>
  <bookViews>
    <workbookView xWindow="744" yWindow="660" windowWidth="37044" windowHeight="19800" tabRatio="500" xr2:uid="{00000000-000D-0000-FFFF-FFFF00000000}"/>
  </bookViews>
  <sheets>
    <sheet name="Supply Chain Dashboard" sheetId="1" r:id="rId1"/>
    <sheet name="- Disclaimer -" sheetId="3" r:id="rId2"/>
  </sheets>
  <calcPr calcId="179021" concurrentCalc="0"/>
  <extLst>
    <ext xmlns:mx="http://schemas.microsoft.com/office/mac/excel/2008/main" uri="{7523E5D3-25F3-A5E0-1632-64F254C22452}">
      <mx:ArchID Flags="2"/>
    </ext>
  </extLst>
</workbook>
</file>

<file path=xl/calcChain.xml><?xml version="1.0" encoding="utf-8"?>
<calcChain xmlns="http://schemas.openxmlformats.org/spreadsheetml/2006/main">
  <c r="C87" i="1" l="1"/>
  <c r="D87" i="1"/>
  <c r="E87" i="1"/>
  <c r="F87" i="1"/>
  <c r="G87" i="1"/>
  <c r="H87" i="1"/>
  <c r="I87" i="1"/>
  <c r="J87" i="1"/>
  <c r="K92" i="1"/>
  <c r="C93" i="1"/>
  <c r="D93" i="1"/>
  <c r="E93" i="1"/>
  <c r="K93" i="1"/>
  <c r="F93" i="1"/>
  <c r="G93" i="1"/>
  <c r="H93" i="1"/>
  <c r="I93" i="1"/>
  <c r="J93" i="1"/>
  <c r="K87" i="1"/>
  <c r="F88" i="1"/>
  <c r="D88" i="1"/>
  <c r="I88" i="1"/>
  <c r="C88" i="1"/>
  <c r="H88" i="1"/>
  <c r="E88" i="1"/>
  <c r="J88" i="1"/>
  <c r="G88" i="1"/>
  <c r="K88" i="1"/>
</calcChain>
</file>

<file path=xl/sharedStrings.xml><?xml version="1.0" encoding="utf-8"?>
<sst xmlns="http://schemas.openxmlformats.org/spreadsheetml/2006/main" count="277" uniqueCount="39">
  <si>
    <t>JAN</t>
  </si>
  <si>
    <t>FEB</t>
  </si>
  <si>
    <t>MAR</t>
  </si>
  <si>
    <t>APR</t>
  </si>
  <si>
    <t>MAY</t>
  </si>
  <si>
    <t>JUN</t>
  </si>
  <si>
    <t>JUL</t>
  </si>
  <si>
    <t>AUG</t>
  </si>
  <si>
    <t>SEP</t>
  </si>
  <si>
    <t>OCT</t>
  </si>
  <si>
    <t>NOV</t>
  </si>
  <si>
    <t>DEC</t>
  </si>
  <si>
    <t>PRODUCT NAME</t>
  </si>
  <si>
    <t>ITEM 1</t>
  </si>
  <si>
    <t>ITEM 2</t>
  </si>
  <si>
    <t>ITEM 3</t>
  </si>
  <si>
    <t>ITEM 4</t>
  </si>
  <si>
    <t>ITEM 5</t>
  </si>
  <si>
    <t>ITEM 6</t>
  </si>
  <si>
    <t>ITEM 7</t>
  </si>
  <si>
    <t>ITEM 8</t>
  </si>
  <si>
    <t>DAYS</t>
  </si>
  <si>
    <t>GOAL</t>
  </si>
  <si>
    <t>NEW</t>
  </si>
  <si>
    <t>EXISTING</t>
  </si>
  <si>
    <t>ALL</t>
  </si>
  <si>
    <t>PERCENTAGE</t>
  </si>
  <si>
    <t>WIN / LOSS</t>
  </si>
  <si>
    <t>WIN</t>
  </si>
  <si>
    <t>LOSS</t>
  </si>
  <si>
    <t>STOCK BREAKDOWN</t>
  </si>
  <si>
    <t>STOCK PER MONTH</t>
  </si>
  <si>
    <t>ANNUAL STOCK</t>
  </si>
  <si>
    <t>INVENTORY</t>
  </si>
  <si>
    <t>INVENTORY BREAKDOWN</t>
  </si>
  <si>
    <t>DELIVERY SCOPE</t>
  </si>
  <si>
    <t>SUPPLY CHAIN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</si>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</sst>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0"/>
      <color theme="1"/>
      <name val="Century Gothic"/>
      <family val="1"/>
    </font>
    <font>
      <b/>
      <sz val="10"/>
      <color theme="0"/>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5">
    <fill>
      <patternFill patternType="none"/>
    </fill>
    <fill>
      <patternFill patternType="gray125"/>
    </fill>
    <fill>
      <patternFill patternType="solid">
        <fgColor theme="1"/>
        <bgColor indexed="64"/>
      </patternFill>
    </fill>
    <fill>
      <patternFill patternType="solid">
        <fgColor rgb="FF40B14B"/>
        <bgColor indexed="64"/>
      </patternFill>
    </fill>
    <fill>
      <patternFill patternType="solid">
        <fgColor theme="3"/>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6" fillId="0" borderId="0"/>
    <xf numFmtId="0" fontId="7" fillId="0" borderId="0" applyNumberFormat="0" applyFill="0" applyBorder="0" applyAlignment="0" applyProtection="0"/>
  </cellStyleXfs>
  <cellXfs count="29">
    <xf numFmtId="0" fontId="0" fillId="0" borderId="0" xfId="0"/>
    <xf numFmtId="0" fontId="3" fillId="0" borderId="0" xfId="0" applyFont="1" applyFill="1" applyBorder="1" applyAlignment="1">
      <alignment horizontal="left" vertical="center"/>
    </xf>
    <xf numFmtId="0" fontId="4" fillId="0" borderId="0" xfId="0" applyFont="1" applyFill="1" applyBorder="1" applyAlignment="1">
      <alignment wrapText="1"/>
    </xf>
    <xf numFmtId="0" fontId="5" fillId="2" borderId="0" xfId="0" applyFont="1" applyFill="1" applyBorder="1" applyAlignment="1">
      <alignment horizontal="center" vertical="center" wrapText="1"/>
    </xf>
    <xf numFmtId="0" fontId="4" fillId="0" borderId="0" xfId="0" applyFont="1" applyBorder="1" applyAlignment="1">
      <alignment wrapText="1"/>
    </xf>
    <xf numFmtId="0" fontId="5" fillId="0" borderId="0" xfId="0" applyFont="1" applyFill="1" applyBorder="1" applyAlignment="1">
      <alignment vertical="center" wrapText="1"/>
    </xf>
    <xf numFmtId="0" fontId="5" fillId="2" borderId="0" xfId="0" applyFont="1" applyFill="1" applyBorder="1" applyAlignment="1">
      <alignment horizontal="left" vertical="center" wrapText="1" indent="1"/>
    </xf>
    <xf numFmtId="0" fontId="0" fillId="0" borderId="0" xfId="0" applyBorder="1" applyAlignment="1"/>
    <xf numFmtId="0" fontId="4" fillId="0" borderId="0" xfId="0" applyFont="1" applyBorder="1" applyAlignment="1"/>
    <xf numFmtId="0" fontId="4" fillId="0" borderId="0" xfId="0" applyFont="1" applyAlignment="1">
      <alignment horizontal="left" vertical="center" wrapText="1" indent="1"/>
    </xf>
    <xf numFmtId="0" fontId="4" fillId="0" borderId="1" xfId="0" applyFont="1" applyFill="1" applyBorder="1" applyAlignment="1">
      <alignment horizontal="left" vertical="center" wrapText="1" indent="1"/>
    </xf>
    <xf numFmtId="3" fontId="4" fillId="0" borderId="1" xfId="0" applyNumberFormat="1" applyFont="1" applyBorder="1" applyAlignment="1">
      <alignment horizontal="left" vertical="center" wrapText="1" indent="1"/>
    </xf>
    <xf numFmtId="0" fontId="5" fillId="2" borderId="3" xfId="0" applyFont="1" applyFill="1" applyBorder="1" applyAlignment="1">
      <alignment horizontal="left" vertical="center" wrapText="1" inden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9" fontId="4" fillId="0" borderId="1" xfId="1" applyFont="1" applyBorder="1" applyAlignment="1">
      <alignment horizontal="left" vertical="center" wrapText="1" indent="1"/>
    </xf>
    <xf numFmtId="164" fontId="4" fillId="0" borderId="1" xfId="0" applyNumberFormat="1" applyFont="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5" xfId="0" applyFont="1" applyFill="1" applyBorder="1" applyAlignment="1">
      <alignment horizontal="left" vertical="center" wrapText="1" indent="1"/>
    </xf>
    <xf numFmtId="0" fontId="5" fillId="4" borderId="6" xfId="0" applyFont="1" applyFill="1" applyBorder="1" applyAlignment="1">
      <alignment horizontal="left" vertical="center" wrapText="1" indent="1"/>
    </xf>
    <xf numFmtId="0" fontId="5" fillId="2" borderId="7" xfId="0" applyFont="1" applyFill="1" applyBorder="1" applyAlignment="1">
      <alignment horizontal="left" vertical="center" wrapText="1" indent="1"/>
    </xf>
    <xf numFmtId="0" fontId="5" fillId="2" borderId="8" xfId="0" applyFont="1" applyFill="1" applyBorder="1" applyAlignment="1">
      <alignment horizontal="left" vertical="center" wrapText="1" indent="1"/>
    </xf>
    <xf numFmtId="9" fontId="4" fillId="0" borderId="2" xfId="1" applyFont="1" applyBorder="1" applyAlignment="1">
      <alignment horizontal="left" vertical="center" wrapText="1" indent="1"/>
    </xf>
    <xf numFmtId="0" fontId="6" fillId="0" borderId="0" xfId="2" applyFont="1"/>
    <xf numFmtId="0" fontId="2" fillId="0" borderId="9" xfId="2" applyFont="1" applyBorder="1" applyAlignment="1">
      <alignment horizontal="left" vertical="center" wrapText="1" indent="2"/>
    </xf>
    <xf numFmtId="0" fontId="8" fillId="3" borderId="0" xfId="3" applyFont="1" applyFill="1" applyBorder="1" applyAlignment="1">
      <alignment horizontal="center" vertical="center"/>
    </xf>
    <xf numFmtId="0" fontId="8" fillId="0" borderId="0" xfId="3" applyFont="1" applyAlignment="1">
      <alignment horizontal="center" vertical="center"/>
    </xf>
  </cellXfs>
  <cellStyles count="4">
    <cellStyle name="Normal 2" xfId="2" xr:uid="{E7E12303-CBB5-1F49-89D4-89865979A072}"/>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'Supply Chain Dashboard'!$B$76</c:f>
              <c:strCache>
                <c:ptCount val="1"/>
                <c:pt idx="0">
                  <c:v>ITEM 1</c:v>
                </c:pt>
              </c:strCache>
            </c:strRef>
          </c:tx>
          <c:spPr>
            <a:solidFill>
              <a:schemeClr val="accent1"/>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Dashboard'!$C$76:$O$76</c:f>
              <c:numCache>
                <c:formatCode>#,##0</c:formatCode>
                <c:ptCount val="13"/>
                <c:pt idx="1">
                  <c:v>472</c:v>
                </c:pt>
                <c:pt idx="2">
                  <c:v>2447</c:v>
                </c:pt>
                <c:pt idx="3">
                  <c:v>2465</c:v>
                </c:pt>
                <c:pt idx="4">
                  <c:v>2350</c:v>
                </c:pt>
                <c:pt idx="5">
                  <c:v>1628</c:v>
                </c:pt>
                <c:pt idx="6">
                  <c:v>965</c:v>
                </c:pt>
                <c:pt idx="7">
                  <c:v>292</c:v>
                </c:pt>
                <c:pt idx="8">
                  <c:v>259</c:v>
                </c:pt>
                <c:pt idx="9">
                  <c:v>2333</c:v>
                </c:pt>
                <c:pt idx="10">
                  <c:v>784</c:v>
                </c:pt>
                <c:pt idx="11">
                  <c:v>1847</c:v>
                </c:pt>
                <c:pt idx="12">
                  <c:v>2482</c:v>
                </c:pt>
              </c:numCache>
            </c:numRef>
          </c:val>
          <c:extLst>
            <c:ext xmlns:c16="http://schemas.microsoft.com/office/drawing/2014/chart" uri="{C3380CC4-5D6E-409C-BE32-E72D297353CC}">
              <c16:uniqueId val="{00000000-0214-BA4C-9DFE-4DC258C92F32}"/>
            </c:ext>
          </c:extLst>
        </c:ser>
        <c:ser>
          <c:idx val="1"/>
          <c:order val="1"/>
          <c:tx>
            <c:strRef>
              <c:f>'Supply Chain Dashboard'!$B$77</c:f>
              <c:strCache>
                <c:ptCount val="1"/>
                <c:pt idx="0">
                  <c:v>ITEM 2</c:v>
                </c:pt>
              </c:strCache>
            </c:strRef>
          </c:tx>
          <c:spPr>
            <a:solidFill>
              <a:schemeClr val="accent1">
                <a:lumMod val="60000"/>
                <a:lumOff val="40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Dashboard'!$C$77:$O$77</c:f>
              <c:numCache>
                <c:formatCode>#,##0</c:formatCode>
                <c:ptCount val="13"/>
                <c:pt idx="1">
                  <c:v>191</c:v>
                </c:pt>
                <c:pt idx="2">
                  <c:v>320</c:v>
                </c:pt>
                <c:pt idx="3">
                  <c:v>931</c:v>
                </c:pt>
                <c:pt idx="4">
                  <c:v>458</c:v>
                </c:pt>
                <c:pt idx="5">
                  <c:v>628</c:v>
                </c:pt>
                <c:pt idx="6">
                  <c:v>555</c:v>
                </c:pt>
                <c:pt idx="7">
                  <c:v>229</c:v>
                </c:pt>
                <c:pt idx="8">
                  <c:v>150</c:v>
                </c:pt>
                <c:pt idx="9">
                  <c:v>453</c:v>
                </c:pt>
                <c:pt idx="10">
                  <c:v>577</c:v>
                </c:pt>
                <c:pt idx="11">
                  <c:v>201</c:v>
                </c:pt>
                <c:pt idx="12">
                  <c:v>452</c:v>
                </c:pt>
              </c:numCache>
            </c:numRef>
          </c:val>
          <c:extLst>
            <c:ext xmlns:c16="http://schemas.microsoft.com/office/drawing/2014/chart" uri="{C3380CC4-5D6E-409C-BE32-E72D297353CC}">
              <c16:uniqueId val="{00000001-0214-BA4C-9DFE-4DC258C92F32}"/>
            </c:ext>
          </c:extLst>
        </c:ser>
        <c:ser>
          <c:idx val="2"/>
          <c:order val="2"/>
          <c:tx>
            <c:strRef>
              <c:f>'Supply Chain Dashboard'!$B$78</c:f>
              <c:strCache>
                <c:ptCount val="1"/>
                <c:pt idx="0">
                  <c:v>ITEM 3</c:v>
                </c:pt>
              </c:strCache>
            </c:strRef>
          </c:tx>
          <c:spPr>
            <a:solidFill>
              <a:schemeClr val="accent3"/>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Dashboard'!$C$78:$O$78</c:f>
              <c:numCache>
                <c:formatCode>#,##0</c:formatCode>
                <c:ptCount val="13"/>
                <c:pt idx="1">
                  <c:v>2220</c:v>
                </c:pt>
                <c:pt idx="2">
                  <c:v>1800</c:v>
                </c:pt>
                <c:pt idx="3">
                  <c:v>999</c:v>
                </c:pt>
                <c:pt idx="4">
                  <c:v>2150</c:v>
                </c:pt>
                <c:pt idx="5">
                  <c:v>1952</c:v>
                </c:pt>
                <c:pt idx="6">
                  <c:v>2722</c:v>
                </c:pt>
                <c:pt idx="7">
                  <c:v>1281</c:v>
                </c:pt>
                <c:pt idx="8">
                  <c:v>1639</c:v>
                </c:pt>
                <c:pt idx="9">
                  <c:v>2139</c:v>
                </c:pt>
                <c:pt idx="10">
                  <c:v>1801</c:v>
                </c:pt>
                <c:pt idx="11">
                  <c:v>1118</c:v>
                </c:pt>
                <c:pt idx="12">
                  <c:v>2604</c:v>
                </c:pt>
              </c:numCache>
            </c:numRef>
          </c:val>
          <c:extLst>
            <c:ext xmlns:c16="http://schemas.microsoft.com/office/drawing/2014/chart" uri="{C3380CC4-5D6E-409C-BE32-E72D297353CC}">
              <c16:uniqueId val="{00000002-0214-BA4C-9DFE-4DC258C92F32}"/>
            </c:ext>
          </c:extLst>
        </c:ser>
        <c:ser>
          <c:idx val="3"/>
          <c:order val="3"/>
          <c:tx>
            <c:strRef>
              <c:f>'Supply Chain Dashboard'!$B$79</c:f>
              <c:strCache>
                <c:ptCount val="1"/>
                <c:pt idx="0">
                  <c:v>ITEM 4</c:v>
                </c:pt>
              </c:strCache>
            </c:strRef>
          </c:tx>
          <c:spPr>
            <a:solidFill>
              <a:schemeClr val="tx1">
                <a:lumMod val="50000"/>
                <a:lumOff val="50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Dashboard'!$C$79:$O$79</c:f>
              <c:numCache>
                <c:formatCode>#,##0</c:formatCode>
                <c:ptCount val="13"/>
                <c:pt idx="1">
                  <c:v>394</c:v>
                </c:pt>
                <c:pt idx="2">
                  <c:v>586</c:v>
                </c:pt>
                <c:pt idx="3">
                  <c:v>606</c:v>
                </c:pt>
                <c:pt idx="4">
                  <c:v>994</c:v>
                </c:pt>
                <c:pt idx="5">
                  <c:v>390</c:v>
                </c:pt>
                <c:pt idx="6">
                  <c:v>426</c:v>
                </c:pt>
                <c:pt idx="7">
                  <c:v>531</c:v>
                </c:pt>
                <c:pt idx="8">
                  <c:v>230</c:v>
                </c:pt>
                <c:pt idx="9">
                  <c:v>331</c:v>
                </c:pt>
                <c:pt idx="10">
                  <c:v>883</c:v>
                </c:pt>
                <c:pt idx="11">
                  <c:v>84</c:v>
                </c:pt>
                <c:pt idx="12">
                  <c:v>347</c:v>
                </c:pt>
              </c:numCache>
            </c:numRef>
          </c:val>
          <c:extLst>
            <c:ext xmlns:c16="http://schemas.microsoft.com/office/drawing/2014/chart" uri="{C3380CC4-5D6E-409C-BE32-E72D297353CC}">
              <c16:uniqueId val="{00000003-0214-BA4C-9DFE-4DC258C92F32}"/>
            </c:ext>
          </c:extLst>
        </c:ser>
        <c:ser>
          <c:idx val="4"/>
          <c:order val="4"/>
          <c:tx>
            <c:strRef>
              <c:f>'Supply Chain Dashboard'!$B$80</c:f>
              <c:strCache>
                <c:ptCount val="1"/>
                <c:pt idx="0">
                  <c:v>ITEM 5</c:v>
                </c:pt>
              </c:strCache>
            </c:strRef>
          </c:tx>
          <c:spPr>
            <a:solidFill>
              <a:schemeClr val="accent5"/>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Dashboard'!$C$80:$O$80</c:f>
              <c:numCache>
                <c:formatCode>#,##0</c:formatCode>
                <c:ptCount val="13"/>
                <c:pt idx="1">
                  <c:v>2347</c:v>
                </c:pt>
                <c:pt idx="2">
                  <c:v>466</c:v>
                </c:pt>
                <c:pt idx="3">
                  <c:v>2323</c:v>
                </c:pt>
                <c:pt idx="4">
                  <c:v>2559</c:v>
                </c:pt>
                <c:pt idx="5">
                  <c:v>2822</c:v>
                </c:pt>
                <c:pt idx="6">
                  <c:v>836</c:v>
                </c:pt>
                <c:pt idx="7">
                  <c:v>2545</c:v>
                </c:pt>
                <c:pt idx="8">
                  <c:v>504</c:v>
                </c:pt>
                <c:pt idx="9">
                  <c:v>2396</c:v>
                </c:pt>
                <c:pt idx="10">
                  <c:v>1064</c:v>
                </c:pt>
                <c:pt idx="11">
                  <c:v>2295</c:v>
                </c:pt>
                <c:pt idx="12">
                  <c:v>2006</c:v>
                </c:pt>
              </c:numCache>
            </c:numRef>
          </c:val>
          <c:extLst>
            <c:ext xmlns:c16="http://schemas.microsoft.com/office/drawing/2014/chart" uri="{C3380CC4-5D6E-409C-BE32-E72D297353CC}">
              <c16:uniqueId val="{00000004-0214-BA4C-9DFE-4DC258C92F32}"/>
            </c:ext>
          </c:extLst>
        </c:ser>
        <c:ser>
          <c:idx val="5"/>
          <c:order val="5"/>
          <c:tx>
            <c:strRef>
              <c:f>'Supply Chain Dashboard'!$B$81</c:f>
              <c:strCache>
                <c:ptCount val="1"/>
                <c:pt idx="0">
                  <c:v>ITEM 6</c:v>
                </c:pt>
              </c:strCache>
            </c:strRef>
          </c:tx>
          <c:spPr>
            <a:solidFill>
              <a:schemeClr val="tx1">
                <a:lumMod val="65000"/>
                <a:lumOff val="35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Dashboard'!$C$81:$O$81</c:f>
              <c:numCache>
                <c:formatCode>#,##0</c:formatCode>
                <c:ptCount val="13"/>
                <c:pt idx="1">
                  <c:v>2014</c:v>
                </c:pt>
                <c:pt idx="2">
                  <c:v>1869</c:v>
                </c:pt>
                <c:pt idx="3">
                  <c:v>2035</c:v>
                </c:pt>
                <c:pt idx="4">
                  <c:v>2344</c:v>
                </c:pt>
                <c:pt idx="5">
                  <c:v>1818</c:v>
                </c:pt>
                <c:pt idx="6">
                  <c:v>1601</c:v>
                </c:pt>
                <c:pt idx="7">
                  <c:v>2663</c:v>
                </c:pt>
                <c:pt idx="8">
                  <c:v>1750</c:v>
                </c:pt>
                <c:pt idx="9">
                  <c:v>944</c:v>
                </c:pt>
                <c:pt idx="10">
                  <c:v>2097</c:v>
                </c:pt>
                <c:pt idx="11">
                  <c:v>2755</c:v>
                </c:pt>
                <c:pt idx="12">
                  <c:v>2687</c:v>
                </c:pt>
              </c:numCache>
            </c:numRef>
          </c:val>
          <c:extLst>
            <c:ext xmlns:c16="http://schemas.microsoft.com/office/drawing/2014/chart" uri="{C3380CC4-5D6E-409C-BE32-E72D297353CC}">
              <c16:uniqueId val="{00000005-0214-BA4C-9DFE-4DC258C92F32}"/>
            </c:ext>
          </c:extLst>
        </c:ser>
        <c:ser>
          <c:idx val="6"/>
          <c:order val="6"/>
          <c:tx>
            <c:strRef>
              <c:f>'Supply Chain Dashboard'!$B$82</c:f>
              <c:strCache>
                <c:ptCount val="1"/>
                <c:pt idx="0">
                  <c:v>ITEM 7</c:v>
                </c:pt>
              </c:strCache>
            </c:strRef>
          </c:tx>
          <c:spPr>
            <a:solidFill>
              <a:schemeClr val="accent1">
                <a:lumMod val="60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Dashboard'!$C$82:$O$82</c:f>
              <c:numCache>
                <c:formatCode>#,##0</c:formatCode>
                <c:ptCount val="13"/>
                <c:pt idx="1">
                  <c:v>2741</c:v>
                </c:pt>
                <c:pt idx="2">
                  <c:v>1490</c:v>
                </c:pt>
                <c:pt idx="3">
                  <c:v>2607</c:v>
                </c:pt>
                <c:pt idx="4">
                  <c:v>1077</c:v>
                </c:pt>
                <c:pt idx="5">
                  <c:v>357</c:v>
                </c:pt>
                <c:pt idx="6">
                  <c:v>2254</c:v>
                </c:pt>
                <c:pt idx="7">
                  <c:v>620</c:v>
                </c:pt>
                <c:pt idx="8">
                  <c:v>1308</c:v>
                </c:pt>
                <c:pt idx="9">
                  <c:v>1946</c:v>
                </c:pt>
                <c:pt idx="10">
                  <c:v>194</c:v>
                </c:pt>
                <c:pt idx="11">
                  <c:v>318</c:v>
                </c:pt>
                <c:pt idx="12">
                  <c:v>319</c:v>
                </c:pt>
              </c:numCache>
            </c:numRef>
          </c:val>
          <c:extLst>
            <c:ext xmlns:c16="http://schemas.microsoft.com/office/drawing/2014/chart" uri="{C3380CC4-5D6E-409C-BE32-E72D297353CC}">
              <c16:uniqueId val="{00000006-0214-BA4C-9DFE-4DC258C92F32}"/>
            </c:ext>
          </c:extLst>
        </c:ser>
        <c:ser>
          <c:idx val="7"/>
          <c:order val="7"/>
          <c:tx>
            <c:strRef>
              <c:f>'Supply Chain Dashboard'!$B$83</c:f>
              <c:strCache>
                <c:ptCount val="1"/>
                <c:pt idx="0">
                  <c:v>ITEM 8</c:v>
                </c:pt>
              </c:strCache>
            </c:strRef>
          </c:tx>
          <c:spPr>
            <a:solidFill>
              <a:schemeClr val="accent1">
                <a:lumMod val="75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Dashboard'!$C$83:$O$83</c:f>
              <c:numCache>
                <c:formatCode>#,##0</c:formatCode>
                <c:ptCount val="13"/>
                <c:pt idx="1">
                  <c:v>821</c:v>
                </c:pt>
                <c:pt idx="2">
                  <c:v>2040</c:v>
                </c:pt>
                <c:pt idx="3">
                  <c:v>447</c:v>
                </c:pt>
                <c:pt idx="4">
                  <c:v>1002</c:v>
                </c:pt>
                <c:pt idx="5">
                  <c:v>1153</c:v>
                </c:pt>
                <c:pt idx="6">
                  <c:v>1457</c:v>
                </c:pt>
                <c:pt idx="7">
                  <c:v>157</c:v>
                </c:pt>
                <c:pt idx="8">
                  <c:v>379</c:v>
                </c:pt>
                <c:pt idx="9">
                  <c:v>384</c:v>
                </c:pt>
                <c:pt idx="10">
                  <c:v>703</c:v>
                </c:pt>
                <c:pt idx="11">
                  <c:v>250</c:v>
                </c:pt>
                <c:pt idx="12">
                  <c:v>675</c:v>
                </c:pt>
              </c:numCache>
            </c:numRef>
          </c:val>
          <c:extLst>
            <c:ext xmlns:c16="http://schemas.microsoft.com/office/drawing/2014/chart" uri="{C3380CC4-5D6E-409C-BE32-E72D297353CC}">
              <c16:uniqueId val="{00000007-0214-BA4C-9DFE-4DC258C92F32}"/>
            </c:ext>
          </c:extLst>
        </c:ser>
        <c:dLbls>
          <c:showLegendKey val="0"/>
          <c:showVal val="0"/>
          <c:showCatName val="0"/>
          <c:showSerName val="0"/>
          <c:showPercent val="0"/>
          <c:showBubbleSize val="0"/>
        </c:dLbls>
        <c:gapWidth val="150"/>
        <c:overlap val="100"/>
        <c:axId val="359129344"/>
        <c:axId val="359128224"/>
      </c:barChart>
      <c:catAx>
        <c:axId val="359129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59128224"/>
        <c:crossesAt val="0"/>
        <c:auto val="1"/>
        <c:lblAlgn val="ctr"/>
        <c:lblOffset val="100"/>
        <c:noMultiLvlLbl val="0"/>
      </c:catAx>
      <c:valAx>
        <c:axId val="359128224"/>
        <c:scaling>
          <c:orientation val="minMax"/>
          <c:max val="1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59129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D5F8-C743-BD2C-73BCDBD004F3}"/>
              </c:ext>
            </c:extLst>
          </c:dPt>
          <c:dPt>
            <c:idx val="1"/>
            <c:bubble3D val="0"/>
            <c:spPr>
              <a:solidFill>
                <a:schemeClr val="accent1">
                  <a:lumMod val="60000"/>
                  <a:lumOff val="40000"/>
                </a:schemeClr>
              </a:solidFill>
              <a:ln w="19050">
                <a:noFill/>
              </a:ln>
              <a:effectLst/>
            </c:spPr>
            <c:extLst>
              <c:ext xmlns:c16="http://schemas.microsoft.com/office/drawing/2014/chart" uri="{C3380CC4-5D6E-409C-BE32-E72D297353CC}">
                <c16:uniqueId val="{00000003-D5F8-C743-BD2C-73BCDBD004F3}"/>
              </c:ext>
            </c:extLst>
          </c:dPt>
          <c:dPt>
            <c:idx val="2"/>
            <c:bubble3D val="0"/>
            <c:spPr>
              <a:solidFill>
                <a:schemeClr val="accent3"/>
              </a:solidFill>
              <a:ln w="19050">
                <a:noFill/>
              </a:ln>
              <a:effectLst/>
            </c:spPr>
            <c:extLst>
              <c:ext xmlns:c16="http://schemas.microsoft.com/office/drawing/2014/chart" uri="{C3380CC4-5D6E-409C-BE32-E72D297353CC}">
                <c16:uniqueId val="{00000005-D5F8-C743-BD2C-73BCDBD004F3}"/>
              </c:ext>
            </c:extLst>
          </c:dPt>
          <c:dPt>
            <c:idx val="3"/>
            <c:bubble3D val="0"/>
            <c:spPr>
              <a:solidFill>
                <a:schemeClr val="tx1">
                  <a:lumMod val="50000"/>
                  <a:lumOff val="50000"/>
                </a:schemeClr>
              </a:solidFill>
              <a:ln w="19050">
                <a:noFill/>
              </a:ln>
              <a:effectLst/>
            </c:spPr>
            <c:extLst>
              <c:ext xmlns:c16="http://schemas.microsoft.com/office/drawing/2014/chart" uri="{C3380CC4-5D6E-409C-BE32-E72D297353CC}">
                <c16:uniqueId val="{00000007-D5F8-C743-BD2C-73BCDBD004F3}"/>
              </c:ext>
            </c:extLst>
          </c:dPt>
          <c:dPt>
            <c:idx val="4"/>
            <c:bubble3D val="0"/>
            <c:spPr>
              <a:solidFill>
                <a:schemeClr val="accent5"/>
              </a:solidFill>
              <a:ln w="19050">
                <a:noFill/>
              </a:ln>
              <a:effectLst/>
            </c:spPr>
            <c:extLst>
              <c:ext xmlns:c16="http://schemas.microsoft.com/office/drawing/2014/chart" uri="{C3380CC4-5D6E-409C-BE32-E72D297353CC}">
                <c16:uniqueId val="{00000009-D5F8-C743-BD2C-73BCDBD004F3}"/>
              </c:ext>
            </c:extLst>
          </c:dPt>
          <c:dPt>
            <c:idx val="5"/>
            <c:bubble3D val="0"/>
            <c:spPr>
              <a:solidFill>
                <a:schemeClr val="tx1">
                  <a:lumMod val="65000"/>
                  <a:lumOff val="35000"/>
                </a:schemeClr>
              </a:solidFill>
              <a:ln w="19050">
                <a:noFill/>
              </a:ln>
              <a:effectLst/>
            </c:spPr>
            <c:extLst>
              <c:ext xmlns:c16="http://schemas.microsoft.com/office/drawing/2014/chart" uri="{C3380CC4-5D6E-409C-BE32-E72D297353CC}">
                <c16:uniqueId val="{0000000B-D5F8-C743-BD2C-73BCDBD004F3}"/>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D5F8-C743-BD2C-73BCDBD004F3}"/>
              </c:ext>
            </c:extLst>
          </c:dPt>
          <c:dPt>
            <c:idx val="7"/>
            <c:bubble3D val="0"/>
            <c:spPr>
              <a:solidFill>
                <a:schemeClr val="accent1">
                  <a:lumMod val="75000"/>
                </a:schemeClr>
              </a:solidFill>
              <a:ln w="19050">
                <a:noFill/>
              </a:ln>
              <a:effectLst/>
            </c:spPr>
            <c:extLst>
              <c:ext xmlns:c16="http://schemas.microsoft.com/office/drawing/2014/chart" uri="{C3380CC4-5D6E-409C-BE32-E72D297353CC}">
                <c16:uniqueId val="{0000000F-D5F8-C743-BD2C-73BCDBD004F3}"/>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'Supply Chain Dashboard'!$C$86:$J$86</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Dashboard'!$C$88:$J$88</c:f>
              <c:numCache>
                <c:formatCode>0%</c:formatCode>
                <c:ptCount val="8"/>
                <c:pt idx="0">
                  <c:v>0.1488122792057498</c:v>
                </c:pt>
                <c:pt idx="1">
                  <c:v>4.1783408454135702E-2</c:v>
                </c:pt>
                <c:pt idx="2">
                  <c:v>0.18211718845169936</c:v>
                </c:pt>
                <c:pt idx="3">
                  <c:v>4.7119015714459742E-2</c:v>
                </c:pt>
                <c:pt idx="4">
                  <c:v>0.17998944248182888</c:v>
                </c:pt>
                <c:pt idx="5">
                  <c:v>0.19959394160880334</c:v>
                </c:pt>
                <c:pt idx="6">
                  <c:v>0.12369350712632476</c:v>
                </c:pt>
                <c:pt idx="7">
                  <c:v>7.6891216956998423E-2</c:v>
                </c:pt>
              </c:numCache>
            </c:numRef>
          </c:val>
          <c:extLst>
            <c:ext xmlns:c16="http://schemas.microsoft.com/office/drawing/2014/chart" uri="{C3380CC4-5D6E-409C-BE32-E72D297353CC}">
              <c16:uniqueId val="{00000010-D5F8-C743-BD2C-73BCDBD004F3}"/>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D5F8-C743-BD2C-73BCDBD004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D5F8-C743-BD2C-73BCDBD004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D5F8-C743-BD2C-73BCDBD004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D5F8-C743-BD2C-73BCDBD004F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D5F8-C743-BD2C-73BCDBD004F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D5F8-C743-BD2C-73BCDBD004F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D5F8-C743-BD2C-73BCDBD004F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D5F8-C743-BD2C-73BCDBD004F3}"/>
              </c:ext>
            </c:extLst>
          </c:dPt>
          <c:cat>
            <c:strRef>
              <c:f>'Supply Chain Dashboard'!$C$86:$J$86</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Dashboard'!$C$88:$J$88</c:f>
              <c:numCache>
                <c:formatCode>0%</c:formatCode>
                <c:ptCount val="8"/>
                <c:pt idx="0">
                  <c:v>0.1488122792057498</c:v>
                </c:pt>
                <c:pt idx="1">
                  <c:v>4.1783408454135702E-2</c:v>
                </c:pt>
                <c:pt idx="2">
                  <c:v>0.18211718845169936</c:v>
                </c:pt>
                <c:pt idx="3">
                  <c:v>4.7119015714459742E-2</c:v>
                </c:pt>
                <c:pt idx="4">
                  <c:v>0.17998944248182888</c:v>
                </c:pt>
                <c:pt idx="5">
                  <c:v>0.19959394160880334</c:v>
                </c:pt>
                <c:pt idx="6">
                  <c:v>0.12369350712632476</c:v>
                </c:pt>
                <c:pt idx="7">
                  <c:v>7.6891216956998423E-2</c:v>
                </c:pt>
              </c:numCache>
            </c:numRef>
          </c:val>
          <c:extLst>
            <c:ext xmlns:c16="http://schemas.microsoft.com/office/drawing/2014/chart" uri="{C3380CC4-5D6E-409C-BE32-E72D297353CC}">
              <c16:uniqueId val="{00000021-D5F8-C743-BD2C-73BCDBD004F3}"/>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'Supply Chain Dashboard'!$M$87</c:f>
              <c:strCache>
                <c:ptCount val="1"/>
                <c:pt idx="0">
                  <c:v>DAYS</c:v>
                </c:pt>
              </c:strCache>
            </c:strRef>
          </c:tx>
          <c:spPr>
            <a:solidFill>
              <a:schemeClr val="bg2">
                <a:lumMod val="75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'Supply Chain Dashboard'!$N$86:$O$86</c:f>
              <c:strCache>
                <c:ptCount val="2"/>
                <c:pt idx="0">
                  <c:v>NEW</c:v>
                </c:pt>
                <c:pt idx="1">
                  <c:v>EXISTING</c:v>
                </c:pt>
              </c:strCache>
            </c:strRef>
          </c:cat>
          <c:val>
            <c:numRef>
              <c:f>'Supply Chain Dashboard'!$N$87:$O$87</c:f>
              <c:numCache>
                <c:formatCode>0.0</c:formatCode>
                <c:ptCount val="2"/>
                <c:pt idx="0">
                  <c:v>8.1999999999999993</c:v>
                </c:pt>
                <c:pt idx="1">
                  <c:v>3</c:v>
                </c:pt>
              </c:numCache>
            </c:numRef>
          </c:val>
          <c:extLst>
            <c:ext xmlns:c16="http://schemas.microsoft.com/office/drawing/2014/chart" uri="{C3380CC4-5D6E-409C-BE32-E72D297353CC}">
              <c16:uniqueId val="{00000000-4D19-4945-ABD9-71322F5F8890}"/>
            </c:ext>
          </c:extLst>
        </c:ser>
        <c:ser>
          <c:idx val="1"/>
          <c:order val="1"/>
          <c:tx>
            <c:strRef>
              <c:f>'Supply Chain Dashboard'!$M$88</c:f>
              <c:strCache>
                <c:ptCount val="1"/>
                <c:pt idx="0">
                  <c:v>GOAL</c:v>
                </c:pt>
              </c:strCache>
            </c:strRef>
          </c:tx>
          <c:spPr>
            <a:solidFill>
              <a:schemeClr val="tx2">
                <a:lumMod val="40000"/>
                <a:lumOff val="60000"/>
              </a:schemeClr>
            </a:solidFill>
            <a:ln>
              <a:noFill/>
            </a:ln>
            <a:effectLst/>
          </c:spPr>
          <c:invertIfNegative val="0"/>
          <c:dPt>
            <c:idx val="0"/>
            <c:invertIfNegative val="0"/>
            <c:bubble3D val="0"/>
            <c:spPr>
              <a:solidFill>
                <a:schemeClr val="tx2">
                  <a:lumMod val="40000"/>
                  <a:lumOff val="60000"/>
                </a:schemeClr>
              </a:solidFill>
              <a:ln>
                <a:noFill/>
              </a:ln>
              <a:effectLst/>
            </c:spPr>
            <c:extLst>
              <c:ext xmlns:c16="http://schemas.microsoft.com/office/drawing/2014/chart" uri="{C3380CC4-5D6E-409C-BE32-E72D297353CC}">
                <c16:uniqueId val="{00000003-4D19-4945-ABD9-71322F5F8890}"/>
              </c:ext>
            </c:extLst>
          </c:dPt>
          <c:dPt>
            <c:idx val="1"/>
            <c:invertIfNegative val="0"/>
            <c:bubble3D val="0"/>
            <c:spPr>
              <a:solidFill>
                <a:schemeClr val="tx2">
                  <a:lumMod val="40000"/>
                  <a:lumOff val="60000"/>
                </a:schemeClr>
              </a:solidFill>
              <a:ln>
                <a:noFill/>
              </a:ln>
              <a:effectLst/>
            </c:spPr>
            <c:extLst>
              <c:ext xmlns:c16="http://schemas.microsoft.com/office/drawing/2014/chart" uri="{C3380CC4-5D6E-409C-BE32-E72D297353CC}">
                <c16:uniqueId val="{00000002-4D19-4945-ABD9-71322F5F8890}"/>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'Supply Chain Dashboard'!$N$86:$O$86</c:f>
              <c:strCache>
                <c:ptCount val="2"/>
                <c:pt idx="0">
                  <c:v>NEW</c:v>
                </c:pt>
                <c:pt idx="1">
                  <c:v>EXISTING</c:v>
                </c:pt>
              </c:strCache>
            </c:strRef>
          </c:cat>
          <c:val>
            <c:numRef>
              <c:f>'Supply Chain Dashboard'!$N$88:$O$88</c:f>
              <c:numCache>
                <c:formatCode>0.0</c:formatCode>
                <c:ptCount val="2"/>
                <c:pt idx="0">
                  <c:v>10</c:v>
                </c:pt>
                <c:pt idx="1">
                  <c:v>7</c:v>
                </c:pt>
              </c:numCache>
            </c:numRef>
          </c:val>
          <c:extLst>
            <c:ext xmlns:c16="http://schemas.microsoft.com/office/drawing/2014/chart" uri="{C3380CC4-5D6E-409C-BE32-E72D297353CC}">
              <c16:uniqueId val="{00000001-4D19-4945-ABD9-71322F5F8890}"/>
            </c:ext>
          </c:extLst>
        </c:ser>
        <c:dLbls>
          <c:showLegendKey val="0"/>
          <c:showVal val="0"/>
          <c:showCatName val="0"/>
          <c:showSerName val="0"/>
          <c:showPercent val="0"/>
          <c:showBubbleSize val="0"/>
        </c:dLbls>
        <c:gapWidth val="182"/>
        <c:axId val="370291152"/>
        <c:axId val="370291712"/>
      </c:barChart>
      <c:catAx>
        <c:axId val="3702911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291712"/>
        <c:crosses val="autoZero"/>
        <c:auto val="1"/>
        <c:lblAlgn val="ctr"/>
        <c:lblOffset val="100"/>
        <c:noMultiLvlLbl val="0"/>
      </c:catAx>
      <c:valAx>
        <c:axId val="370291712"/>
        <c:scaling>
          <c:orientation val="minMax"/>
          <c:max val="14"/>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in"/>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291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'Supply Chain Dashboard'!$B$92</c:f>
              <c:strCache>
                <c:ptCount val="1"/>
                <c:pt idx="0">
                  <c:v>WIN</c:v>
                </c:pt>
              </c:strCache>
            </c:strRef>
          </c:tx>
          <c:spPr>
            <a:solidFill>
              <a:schemeClr val="bg2">
                <a:lumMod val="75000"/>
              </a:schemeClr>
            </a:solidFill>
            <a:ln>
              <a:noFill/>
            </a:ln>
            <a:effectLst/>
          </c:spPr>
          <c:cat>
            <c:strRef>
              <c:f>'Supply Chain Dashboard'!$C$91:$J$91</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Dashboard'!$C$92:$J$92</c:f>
              <c:numCache>
                <c:formatCode>0%</c:formatCode>
                <c:ptCount val="8"/>
                <c:pt idx="0">
                  <c:v>0.73</c:v>
                </c:pt>
                <c:pt idx="1">
                  <c:v>0.75</c:v>
                </c:pt>
                <c:pt idx="2">
                  <c:v>0.91</c:v>
                </c:pt>
                <c:pt idx="3">
                  <c:v>0.85</c:v>
                </c:pt>
                <c:pt idx="4">
                  <c:v>0.89</c:v>
                </c:pt>
                <c:pt idx="5">
                  <c:v>0.82</c:v>
                </c:pt>
                <c:pt idx="6">
                  <c:v>0.28000000000000003</c:v>
                </c:pt>
                <c:pt idx="7">
                  <c:v>0.84</c:v>
                </c:pt>
              </c:numCache>
            </c:numRef>
          </c:val>
          <c:extLst>
            <c:ext xmlns:c16="http://schemas.microsoft.com/office/drawing/2014/chart" uri="{C3380CC4-5D6E-409C-BE32-E72D297353CC}">
              <c16:uniqueId val="{00000000-4090-B84C-AFFB-C97A0F480572}"/>
            </c:ext>
          </c:extLst>
        </c:ser>
        <c:ser>
          <c:idx val="1"/>
          <c:order val="1"/>
          <c:tx>
            <c:strRef>
              <c:f>'Supply Chain Dashboard'!$B$93</c:f>
              <c:strCache>
                <c:ptCount val="1"/>
                <c:pt idx="0">
                  <c:v>LOSS</c:v>
                </c:pt>
              </c:strCache>
            </c:strRef>
          </c:tx>
          <c:spPr>
            <a:solidFill>
              <a:schemeClr val="tx2">
                <a:lumMod val="40000"/>
                <a:lumOff val="60000"/>
              </a:schemeClr>
            </a:solidFill>
            <a:ln>
              <a:noFill/>
            </a:ln>
            <a:effectLst/>
          </c:spPr>
          <c:cat>
            <c:strRef>
              <c:f>'Supply Chain Dashboard'!$C$91:$J$91</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Dashboard'!$C$93:$J$93</c:f>
              <c:numCache>
                <c:formatCode>0%</c:formatCode>
                <c:ptCount val="8"/>
                <c:pt idx="0">
                  <c:v>0.27</c:v>
                </c:pt>
                <c:pt idx="1">
                  <c:v>0.25</c:v>
                </c:pt>
                <c:pt idx="2">
                  <c:v>8.9999999999999969E-2</c:v>
                </c:pt>
                <c:pt idx="3">
                  <c:v>0.15000000000000002</c:v>
                </c:pt>
                <c:pt idx="4">
                  <c:v>0.10999999999999999</c:v>
                </c:pt>
                <c:pt idx="5">
                  <c:v>0.18000000000000005</c:v>
                </c:pt>
                <c:pt idx="6">
                  <c:v>0.72</c:v>
                </c:pt>
                <c:pt idx="7">
                  <c:v>0.16000000000000003</c:v>
                </c:pt>
              </c:numCache>
            </c:numRef>
          </c:val>
          <c:extLst>
            <c:ext xmlns:c16="http://schemas.microsoft.com/office/drawing/2014/chart" uri="{C3380CC4-5D6E-409C-BE32-E72D297353CC}">
              <c16:uniqueId val="{00000001-4090-B84C-AFFB-C97A0F480572}"/>
            </c:ext>
          </c:extLst>
        </c:ser>
        <c:dLbls>
          <c:showLegendKey val="0"/>
          <c:showVal val="0"/>
          <c:showCatName val="0"/>
          <c:showSerName val="0"/>
          <c:showPercent val="0"/>
          <c:showBubbleSize val="0"/>
        </c:dLbls>
        <c:axId val="66482144"/>
        <c:axId val="66482704"/>
      </c:areaChart>
      <c:catAx>
        <c:axId val="66482144"/>
        <c:scaling>
          <c:orientation val="minMax"/>
        </c:scaling>
        <c:delete val="0"/>
        <c:axPos val="b"/>
        <c:numFmt formatCode="General" sourceLinked="1"/>
        <c:majorTickMark val="cross"/>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66482704"/>
        <c:crosses val="autoZero"/>
        <c:auto val="1"/>
        <c:lblAlgn val="ctr"/>
        <c:lblOffset val="100"/>
        <c:noMultiLvlLbl val="0"/>
      </c:catAx>
      <c:valAx>
        <c:axId val="66482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cross"/>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66482144"/>
        <c:crossesAt val="1"/>
        <c:crossBetween val="midCat"/>
        <c:minorUnit val="0.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Zz4fLd"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44824</xdr:rowOff>
    </xdr:from>
    <xdr:to>
      <xdr:col>14</xdr:col>
      <xdr:colOff>812800</xdr:colOff>
      <xdr:row>26</xdr:row>
      <xdr:rowOff>139699</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660400</xdr:colOff>
      <xdr:row>28</xdr:row>
      <xdr:rowOff>0</xdr:rowOff>
    </xdr:from>
    <xdr:to>
      <xdr:col>6</xdr:col>
      <xdr:colOff>1549400</xdr:colOff>
      <xdr:row>46</xdr:row>
      <xdr:rowOff>63500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28</xdr:row>
      <xdr:rowOff>63500</xdr:rowOff>
    </xdr:from>
    <xdr:to>
      <xdr:col>14</xdr:col>
      <xdr:colOff>812800</xdr:colOff>
      <xdr:row>46</xdr:row>
      <xdr:rowOff>139700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48</xdr:row>
      <xdr:rowOff>63500</xdr:rowOff>
    </xdr:from>
    <xdr:to>
      <xdr:col>15</xdr:col>
      <xdr:colOff>177800</xdr:colOff>
      <xdr:row>72</xdr:row>
      <xdr:rowOff>76200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12</xdr:col>
      <xdr:colOff>965200</xdr:colOff>
      <xdr:row>0</xdr:row>
      <xdr:rowOff>12700</xdr:rowOff>
    </xdr:from>
    <xdr:to>
      <xdr:col>15</xdr:col>
      <xdr:colOff>94906</xdr:colOff>
      <xdr:row>1</xdr:row>
      <xdr:rowOff>139700</xdr:rowOff>
    </xdr:to>
    <xdr:pic>
      <xdr:nvPicPr>
        <xdr:cNvPr id="7" name="Picture 6">
          <a:hlinkClick xmlns:r="http://schemas.openxmlformats.org/officeDocument/2006/relationships" r:id="rId5"/>
          <a:extLst>
            <a:ext uri="{FF2B5EF4-FFF2-40B4-BE49-F238E27FC236}">
              <a16:creationId xmlns:a16="http://schemas.microsoft.com/office/drawing/2014/main" id="{9AADE100-2692-F74C-B9D6-6A9C0721569B}"/>
            </a:ext>
          </a:extLst>
        </xdr:cNvPr>
        <xdr:cNvPicPr>
          <a:picLocks noChangeAspect="1"/>
        </xdr:cNvPicPr>
      </xdr:nvPicPr>
      <xdr:blipFill>
        <a:blip xmlns:r="http://schemas.openxmlformats.org/officeDocument/2006/relationships" r:embed="rId6"/>
        <a:stretch>
          <a:fillRect/>
        </a:stretch>
      </xdr:blipFill>
      <xdr:spPr>
        <a:xfrm>
          <a:off x="18681700" y="12700"/>
          <a:ext cx="3892206"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Zz4fL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X95"/>
  <sheetViews>
    <sheetView showGridLines="0" tabSelected="1" zoomScaleNormal="100" zoomScalePageLayoutView="85" workbookViewId="0">
      <pane ySplit="1" topLeftCell="A2" activePane="bottomLeft" state="frozen"/>
      <selection pane="bottomLeft" activeCell="B95" sqref="B95:P95"/>
    </sheetView>
  </sheetViews>
  <sheetFormatPr defaultColWidth="10.796875" defaultRowHeight="13.2" x14ac:dyDescent="0.25"/>
  <cols>
    <col min="1" max="1" width="3.296875" style="4" customWidth="1"/>
    <col min="2" max="15" width="20.796875" style="4" customWidth="1"/>
    <col min="16" max="16" width="3.296875" style="4" customWidth="1"/>
    <col min="17" max="16384" width="10.796875" style="4"/>
  </cols>
  <sheetData>
    <row r="1" spans="2:15" s="2" customFormat="1" ht="49.95" customHeight="1" x14ac:dyDescent="0.25">
      <c r="B1" s="1" t="s">
        <v>36</v>
      </c>
    </row>
    <row r="2" spans="2:15" ht="24" customHeight="1" x14ac:dyDescent="0.25">
      <c r="B2" s="6" t="s">
        <v>31</v>
      </c>
      <c r="C2" s="3"/>
      <c r="D2" s="3"/>
      <c r="E2" s="3"/>
      <c r="F2" s="3"/>
      <c r="G2" s="3"/>
      <c r="H2" s="3"/>
      <c r="I2" s="3"/>
      <c r="J2" s="3"/>
      <c r="K2" s="3"/>
      <c r="L2" s="3"/>
      <c r="M2" s="3"/>
      <c r="N2" s="3"/>
      <c r="O2" s="3"/>
    </row>
    <row r="3" spans="2:15" ht="18" customHeight="1" x14ac:dyDescent="0.25"/>
    <row r="4" spans="2:15" ht="18" customHeight="1" x14ac:dyDescent="0.25"/>
    <row r="5" spans="2:15" ht="18" customHeight="1" x14ac:dyDescent="0.25"/>
    <row r="6" spans="2:15" ht="18" customHeight="1" x14ac:dyDescent="0.25"/>
    <row r="7" spans="2:15" ht="18" customHeight="1" x14ac:dyDescent="0.25"/>
    <row r="8" spans="2:15" ht="18" customHeight="1" x14ac:dyDescent="0.25"/>
    <row r="9" spans="2:15" ht="18" customHeight="1" x14ac:dyDescent="0.25"/>
    <row r="10" spans="2:15" ht="18" customHeight="1" x14ac:dyDescent="0.25"/>
    <row r="11" spans="2:15" ht="18" customHeight="1" x14ac:dyDescent="0.25"/>
    <row r="12" spans="2:15" ht="18" customHeight="1" x14ac:dyDescent="0.25"/>
    <row r="13" spans="2:15" ht="18" customHeight="1" x14ac:dyDescent="0.25"/>
    <row r="14" spans="2:15" ht="18" customHeight="1" x14ac:dyDescent="0.25"/>
    <row r="15" spans="2:15" ht="18" customHeight="1" x14ac:dyDescent="0.25"/>
    <row r="16" spans="2:15" ht="18" customHeight="1" x14ac:dyDescent="0.25"/>
    <row r="17" spans="2:15" ht="18" customHeight="1" x14ac:dyDescent="0.25"/>
    <row r="18" spans="2:15" ht="18" customHeight="1" x14ac:dyDescent="0.25"/>
    <row r="19" spans="2:15" ht="18" customHeight="1" x14ac:dyDescent="0.25"/>
    <row r="20" spans="2:15" ht="18" customHeight="1" x14ac:dyDescent="0.25"/>
    <row r="21" spans="2:15" ht="18" customHeight="1" x14ac:dyDescent="0.25"/>
    <row r="22" spans="2:15" ht="18" customHeight="1" x14ac:dyDescent="0.25"/>
    <row r="23" spans="2:15" ht="18" customHeight="1" x14ac:dyDescent="0.25"/>
    <row r="24" spans="2:15" ht="18" customHeight="1" x14ac:dyDescent="0.25"/>
    <row r="25" spans="2:15" ht="18" customHeight="1" x14ac:dyDescent="0.25"/>
    <row r="26" spans="2:15" ht="18" customHeight="1" x14ac:dyDescent="0.25"/>
    <row r="27" spans="2:15" ht="18" customHeight="1" x14ac:dyDescent="0.25"/>
    <row r="28" spans="2:15" ht="24" customHeight="1" x14ac:dyDescent="0.25">
      <c r="B28" s="6" t="s">
        <v>30</v>
      </c>
      <c r="C28" s="3"/>
      <c r="D28" s="3"/>
      <c r="E28" s="3"/>
      <c r="F28" s="3"/>
      <c r="G28" s="3"/>
      <c r="H28" s="5"/>
      <c r="I28" s="5"/>
      <c r="J28" s="6" t="s">
        <v>35</v>
      </c>
      <c r="K28" s="3"/>
      <c r="L28" s="3"/>
      <c r="M28" s="3"/>
      <c r="N28" s="3"/>
      <c r="O28" s="3"/>
    </row>
    <row r="48" spans="2:15" ht="24" customHeight="1" x14ac:dyDescent="0.25">
      <c r="B48" s="6" t="s">
        <v>27</v>
      </c>
      <c r="C48" s="3"/>
      <c r="D48" s="3"/>
      <c r="E48" s="3"/>
      <c r="F48" s="3"/>
      <c r="G48" s="3"/>
      <c r="H48" s="3"/>
      <c r="I48" s="3"/>
      <c r="J48" s="3"/>
      <c r="K48" s="3"/>
      <c r="L48" s="3"/>
      <c r="M48" s="3"/>
      <c r="N48" s="3"/>
      <c r="O48" s="3"/>
    </row>
    <row r="74" spans="2:15" ht="25.05" customHeight="1" x14ac:dyDescent="0.25">
      <c r="B74" s="12" t="s">
        <v>33</v>
      </c>
      <c r="C74" s="13"/>
      <c r="D74" s="13"/>
      <c r="E74" s="13"/>
      <c r="F74" s="13"/>
      <c r="G74" s="13"/>
      <c r="H74" s="13"/>
      <c r="I74" s="13"/>
      <c r="J74" s="13"/>
      <c r="K74" s="13"/>
      <c r="L74" s="13"/>
      <c r="M74" s="13"/>
      <c r="N74" s="13"/>
      <c r="O74" s="14"/>
    </row>
    <row r="75" spans="2:15" ht="25.05" customHeight="1" x14ac:dyDescent="0.25">
      <c r="B75" s="17" t="s">
        <v>12</v>
      </c>
      <c r="C75" s="17"/>
      <c r="D75" s="17" t="s">
        <v>0</v>
      </c>
      <c r="E75" s="17" t="s">
        <v>1</v>
      </c>
      <c r="F75" s="17" t="s">
        <v>2</v>
      </c>
      <c r="G75" s="17" t="s">
        <v>3</v>
      </c>
      <c r="H75" s="17" t="s">
        <v>4</v>
      </c>
      <c r="I75" s="17" t="s">
        <v>5</v>
      </c>
      <c r="J75" s="17" t="s">
        <v>6</v>
      </c>
      <c r="K75" s="17" t="s">
        <v>7</v>
      </c>
      <c r="L75" s="17" t="s">
        <v>8</v>
      </c>
      <c r="M75" s="17" t="s">
        <v>9</v>
      </c>
      <c r="N75" s="17" t="s">
        <v>10</v>
      </c>
      <c r="O75" s="17" t="s">
        <v>11</v>
      </c>
    </row>
    <row r="76" spans="2:15" ht="25.05" customHeight="1" x14ac:dyDescent="0.25">
      <c r="B76" s="10" t="s">
        <v>13</v>
      </c>
      <c r="C76" s="10"/>
      <c r="D76" s="11">
        <v>472</v>
      </c>
      <c r="E76" s="11">
        <v>2447</v>
      </c>
      <c r="F76" s="11">
        <v>2465</v>
      </c>
      <c r="G76" s="11">
        <v>2350</v>
      </c>
      <c r="H76" s="11">
        <v>1628</v>
      </c>
      <c r="I76" s="11">
        <v>965</v>
      </c>
      <c r="J76" s="11">
        <v>292</v>
      </c>
      <c r="K76" s="11">
        <v>259</v>
      </c>
      <c r="L76" s="11">
        <v>2333</v>
      </c>
      <c r="M76" s="11">
        <v>784</v>
      </c>
      <c r="N76" s="11">
        <v>1847</v>
      </c>
      <c r="O76" s="11">
        <v>2482</v>
      </c>
    </row>
    <row r="77" spans="2:15" ht="25.05" customHeight="1" x14ac:dyDescent="0.25">
      <c r="B77" s="10" t="s">
        <v>14</v>
      </c>
      <c r="C77" s="10"/>
      <c r="D77" s="11">
        <v>191</v>
      </c>
      <c r="E77" s="11">
        <v>320</v>
      </c>
      <c r="F77" s="11">
        <v>931</v>
      </c>
      <c r="G77" s="11">
        <v>458</v>
      </c>
      <c r="H77" s="11">
        <v>628</v>
      </c>
      <c r="I77" s="11">
        <v>555</v>
      </c>
      <c r="J77" s="11">
        <v>229</v>
      </c>
      <c r="K77" s="11">
        <v>150</v>
      </c>
      <c r="L77" s="11">
        <v>453</v>
      </c>
      <c r="M77" s="11">
        <v>577</v>
      </c>
      <c r="N77" s="11">
        <v>201</v>
      </c>
      <c r="O77" s="11">
        <v>452</v>
      </c>
    </row>
    <row r="78" spans="2:15" ht="25.05" customHeight="1" x14ac:dyDescent="0.25">
      <c r="B78" s="10" t="s">
        <v>15</v>
      </c>
      <c r="C78" s="10"/>
      <c r="D78" s="11">
        <v>2220</v>
      </c>
      <c r="E78" s="11">
        <v>1800</v>
      </c>
      <c r="F78" s="11">
        <v>999</v>
      </c>
      <c r="G78" s="11">
        <v>2150</v>
      </c>
      <c r="H78" s="11">
        <v>1952</v>
      </c>
      <c r="I78" s="11">
        <v>2722</v>
      </c>
      <c r="J78" s="11">
        <v>1281</v>
      </c>
      <c r="K78" s="11">
        <v>1639</v>
      </c>
      <c r="L78" s="11">
        <v>2139</v>
      </c>
      <c r="M78" s="11">
        <v>1801</v>
      </c>
      <c r="N78" s="11">
        <v>1118</v>
      </c>
      <c r="O78" s="11">
        <v>2604</v>
      </c>
    </row>
    <row r="79" spans="2:15" ht="25.05" customHeight="1" x14ac:dyDescent="0.25">
      <c r="B79" s="10" t="s">
        <v>16</v>
      </c>
      <c r="C79" s="10"/>
      <c r="D79" s="11">
        <v>394</v>
      </c>
      <c r="E79" s="11">
        <v>586</v>
      </c>
      <c r="F79" s="11">
        <v>606</v>
      </c>
      <c r="G79" s="11">
        <v>994</v>
      </c>
      <c r="H79" s="11">
        <v>390</v>
      </c>
      <c r="I79" s="11">
        <v>426</v>
      </c>
      <c r="J79" s="11">
        <v>531</v>
      </c>
      <c r="K79" s="11">
        <v>230</v>
      </c>
      <c r="L79" s="11">
        <v>331</v>
      </c>
      <c r="M79" s="11">
        <v>883</v>
      </c>
      <c r="N79" s="11">
        <v>84</v>
      </c>
      <c r="O79" s="11">
        <v>347</v>
      </c>
    </row>
    <row r="80" spans="2:15" ht="25.05" customHeight="1" x14ac:dyDescent="0.25">
      <c r="B80" s="10" t="s">
        <v>17</v>
      </c>
      <c r="C80" s="10"/>
      <c r="D80" s="11">
        <v>2347</v>
      </c>
      <c r="E80" s="11">
        <v>466</v>
      </c>
      <c r="F80" s="11">
        <v>2323</v>
      </c>
      <c r="G80" s="11">
        <v>2559</v>
      </c>
      <c r="H80" s="11">
        <v>2822</v>
      </c>
      <c r="I80" s="11">
        <v>836</v>
      </c>
      <c r="J80" s="11">
        <v>2545</v>
      </c>
      <c r="K80" s="11">
        <v>504</v>
      </c>
      <c r="L80" s="11">
        <v>2396</v>
      </c>
      <c r="M80" s="11">
        <v>1064</v>
      </c>
      <c r="N80" s="11">
        <v>2295</v>
      </c>
      <c r="O80" s="11">
        <v>2006</v>
      </c>
    </row>
    <row r="81" spans="2:24" ht="25.05" customHeight="1" x14ac:dyDescent="0.25">
      <c r="B81" s="10" t="s">
        <v>18</v>
      </c>
      <c r="C81" s="10"/>
      <c r="D81" s="11">
        <v>2014</v>
      </c>
      <c r="E81" s="11">
        <v>1869</v>
      </c>
      <c r="F81" s="11">
        <v>2035</v>
      </c>
      <c r="G81" s="11">
        <v>2344</v>
      </c>
      <c r="H81" s="11">
        <v>1818</v>
      </c>
      <c r="I81" s="11">
        <v>1601</v>
      </c>
      <c r="J81" s="11">
        <v>2663</v>
      </c>
      <c r="K81" s="11">
        <v>1750</v>
      </c>
      <c r="L81" s="11">
        <v>944</v>
      </c>
      <c r="M81" s="11">
        <v>2097</v>
      </c>
      <c r="N81" s="11">
        <v>2755</v>
      </c>
      <c r="O81" s="11">
        <v>2687</v>
      </c>
    </row>
    <row r="82" spans="2:24" ht="25.05" customHeight="1" x14ac:dyDescent="0.25">
      <c r="B82" s="10" t="s">
        <v>19</v>
      </c>
      <c r="C82" s="10"/>
      <c r="D82" s="11">
        <v>2741</v>
      </c>
      <c r="E82" s="11">
        <v>1490</v>
      </c>
      <c r="F82" s="11">
        <v>2607</v>
      </c>
      <c r="G82" s="11">
        <v>1077</v>
      </c>
      <c r="H82" s="11">
        <v>357</v>
      </c>
      <c r="I82" s="11">
        <v>2254</v>
      </c>
      <c r="J82" s="11">
        <v>620</v>
      </c>
      <c r="K82" s="11">
        <v>1308</v>
      </c>
      <c r="L82" s="11">
        <v>1946</v>
      </c>
      <c r="M82" s="11">
        <v>194</v>
      </c>
      <c r="N82" s="11">
        <v>318</v>
      </c>
      <c r="O82" s="11">
        <v>319</v>
      </c>
    </row>
    <row r="83" spans="2:24" ht="25.05" customHeight="1" x14ac:dyDescent="0.25">
      <c r="B83" s="10" t="s">
        <v>20</v>
      </c>
      <c r="C83" s="10"/>
      <c r="D83" s="11">
        <v>821</v>
      </c>
      <c r="E83" s="11">
        <v>2040</v>
      </c>
      <c r="F83" s="11">
        <v>447</v>
      </c>
      <c r="G83" s="11">
        <v>1002</v>
      </c>
      <c r="H83" s="11">
        <v>1153</v>
      </c>
      <c r="I83" s="11">
        <v>1457</v>
      </c>
      <c r="J83" s="11">
        <v>157</v>
      </c>
      <c r="K83" s="11">
        <v>379</v>
      </c>
      <c r="L83" s="11">
        <v>384</v>
      </c>
      <c r="M83" s="11">
        <v>703</v>
      </c>
      <c r="N83" s="11">
        <v>250</v>
      </c>
      <c r="O83" s="11">
        <v>675</v>
      </c>
    </row>
    <row r="84" spans="2:24" ht="25.05" customHeight="1" x14ac:dyDescent="0.25">
      <c r="B84" s="9"/>
      <c r="C84" s="9"/>
      <c r="D84" s="9"/>
      <c r="E84" s="9"/>
      <c r="F84" s="9"/>
      <c r="G84" s="9"/>
      <c r="H84" s="9"/>
      <c r="I84" s="9"/>
      <c r="J84" s="9"/>
      <c r="K84" s="9"/>
      <c r="L84" s="9"/>
      <c r="M84" s="9"/>
      <c r="N84" s="9"/>
      <c r="O84" s="9"/>
    </row>
    <row r="85" spans="2:24" ht="25.05" customHeight="1" x14ac:dyDescent="0.25">
      <c r="B85" s="12" t="s">
        <v>34</v>
      </c>
      <c r="C85" s="19"/>
      <c r="D85" s="19"/>
      <c r="E85" s="19"/>
      <c r="F85" s="19"/>
      <c r="G85" s="19"/>
      <c r="H85" s="19"/>
      <c r="I85" s="19"/>
      <c r="J85" s="19"/>
      <c r="K85" s="20"/>
      <c r="L85" s="9"/>
      <c r="M85" s="12" t="s">
        <v>35</v>
      </c>
      <c r="N85" s="19"/>
      <c r="O85" s="20"/>
    </row>
    <row r="86" spans="2:24" ht="25.05" customHeight="1" x14ac:dyDescent="0.25">
      <c r="B86" s="17"/>
      <c r="C86" s="17" t="s">
        <v>13</v>
      </c>
      <c r="D86" s="17" t="s">
        <v>14</v>
      </c>
      <c r="E86" s="17" t="s">
        <v>15</v>
      </c>
      <c r="F86" s="17" t="s">
        <v>16</v>
      </c>
      <c r="G86" s="17" t="s">
        <v>17</v>
      </c>
      <c r="H86" s="17" t="s">
        <v>18</v>
      </c>
      <c r="I86" s="17" t="s">
        <v>19</v>
      </c>
      <c r="J86" s="17" t="s">
        <v>20</v>
      </c>
      <c r="K86" s="17" t="s">
        <v>25</v>
      </c>
      <c r="L86" s="9"/>
      <c r="M86" s="17"/>
      <c r="N86" s="17" t="s">
        <v>23</v>
      </c>
      <c r="O86" s="17" t="s">
        <v>24</v>
      </c>
    </row>
    <row r="87" spans="2:24" ht="25.05" customHeight="1" x14ac:dyDescent="0.25">
      <c r="B87" s="18" t="s">
        <v>32</v>
      </c>
      <c r="C87" s="11">
        <f>SUM(D76:O76)</f>
        <v>18324</v>
      </c>
      <c r="D87" s="11">
        <f>SUM(D77:O77)</f>
        <v>5145</v>
      </c>
      <c r="E87" s="11">
        <f>SUM(D78:O78)</f>
        <v>22425</v>
      </c>
      <c r="F87" s="11">
        <f>SUM(D79:O79)</f>
        <v>5802</v>
      </c>
      <c r="G87" s="11">
        <f>SUM(D80:O80)</f>
        <v>22163</v>
      </c>
      <c r="H87" s="11">
        <f>SUM(D81:O81)</f>
        <v>24577</v>
      </c>
      <c r="I87" s="11">
        <f>SUM(D82:O82)</f>
        <v>15231</v>
      </c>
      <c r="J87" s="11">
        <f>SUM(D83:O83)</f>
        <v>9468</v>
      </c>
      <c r="K87" s="11">
        <f>SUM(C87:J87)</f>
        <v>123135</v>
      </c>
      <c r="L87" s="9"/>
      <c r="M87" s="18" t="s">
        <v>21</v>
      </c>
      <c r="N87" s="16">
        <v>8.1999999999999993</v>
      </c>
      <c r="O87" s="16">
        <v>3</v>
      </c>
    </row>
    <row r="88" spans="2:24" ht="25.05" customHeight="1" x14ac:dyDescent="0.25">
      <c r="B88" s="18" t="s">
        <v>26</v>
      </c>
      <c r="C88" s="15">
        <f>C87/K87</f>
        <v>0.1488122792057498</v>
      </c>
      <c r="D88" s="15">
        <f>D87/K87</f>
        <v>4.1783408454135702E-2</v>
      </c>
      <c r="E88" s="15">
        <f>E87/K87</f>
        <v>0.18211718845169936</v>
      </c>
      <c r="F88" s="15">
        <f>F87/K87</f>
        <v>4.7119015714459742E-2</v>
      </c>
      <c r="G88" s="15">
        <f>G87/K87</f>
        <v>0.17998944248182888</v>
      </c>
      <c r="H88" s="15">
        <f>H87/K87</f>
        <v>0.19959394160880334</v>
      </c>
      <c r="I88" s="15">
        <f>I87/K87</f>
        <v>0.12369350712632476</v>
      </c>
      <c r="J88" s="15">
        <f>J87/K87</f>
        <v>7.6891216956998423E-2</v>
      </c>
      <c r="K88" s="15">
        <f>SUM(C88:J88)</f>
        <v>1</v>
      </c>
      <c r="L88" s="9"/>
      <c r="M88" s="18" t="s">
        <v>22</v>
      </c>
      <c r="N88" s="16">
        <v>10</v>
      </c>
      <c r="O88" s="16">
        <v>7</v>
      </c>
    </row>
    <row r="89" spans="2:24" ht="25.05" customHeight="1" x14ac:dyDescent="0.25">
      <c r="B89" s="9"/>
      <c r="C89" s="9"/>
      <c r="D89" s="9"/>
      <c r="E89" s="9"/>
      <c r="F89" s="9"/>
      <c r="G89" s="9"/>
      <c r="H89" s="9"/>
      <c r="I89" s="9"/>
      <c r="J89" s="9"/>
      <c r="K89" s="9"/>
      <c r="L89" s="9"/>
      <c r="M89" s="9"/>
      <c r="N89" s="9"/>
      <c r="O89" s="9"/>
    </row>
    <row r="90" spans="2:24" ht="25.05" customHeight="1" x14ac:dyDescent="0.25">
      <c r="B90" s="22" t="s">
        <v>27</v>
      </c>
      <c r="C90" s="23"/>
      <c r="D90" s="19"/>
      <c r="E90" s="19"/>
      <c r="F90" s="19"/>
      <c r="G90" s="19"/>
      <c r="H90" s="19"/>
      <c r="I90" s="19"/>
      <c r="J90" s="19"/>
      <c r="K90" s="20"/>
      <c r="L90" s="9"/>
      <c r="M90" s="9"/>
      <c r="N90" s="9"/>
      <c r="O90" s="9"/>
    </row>
    <row r="91" spans="2:24" ht="25.05" customHeight="1" x14ac:dyDescent="0.25">
      <c r="B91" s="18"/>
      <c r="C91" s="18" t="s">
        <v>13</v>
      </c>
      <c r="D91" s="21" t="s">
        <v>14</v>
      </c>
      <c r="E91" s="17" t="s">
        <v>15</v>
      </c>
      <c r="F91" s="17" t="s">
        <v>16</v>
      </c>
      <c r="G91" s="17" t="s">
        <v>17</v>
      </c>
      <c r="H91" s="17" t="s">
        <v>18</v>
      </c>
      <c r="I91" s="17" t="s">
        <v>19</v>
      </c>
      <c r="J91" s="17" t="s">
        <v>20</v>
      </c>
      <c r="K91" s="17" t="s">
        <v>25</v>
      </c>
      <c r="L91" s="9"/>
      <c r="M91" s="9"/>
      <c r="N91" s="9"/>
      <c r="O91" s="9"/>
    </row>
    <row r="92" spans="2:24" ht="25.05" customHeight="1" x14ac:dyDescent="0.25">
      <c r="B92" s="17" t="s">
        <v>28</v>
      </c>
      <c r="C92" s="24">
        <v>0.73</v>
      </c>
      <c r="D92" s="15">
        <v>0.75</v>
      </c>
      <c r="E92" s="15">
        <v>0.91</v>
      </c>
      <c r="F92" s="15">
        <v>0.85</v>
      </c>
      <c r="G92" s="15">
        <v>0.89</v>
      </c>
      <c r="H92" s="15">
        <v>0.82</v>
      </c>
      <c r="I92" s="15">
        <v>0.28000000000000003</v>
      </c>
      <c r="J92" s="15">
        <v>0.84</v>
      </c>
      <c r="K92" s="15">
        <f>SUM(C92:J92)/8</f>
        <v>0.75875000000000004</v>
      </c>
      <c r="L92" s="9"/>
      <c r="M92" s="9"/>
      <c r="N92" s="9"/>
      <c r="O92" s="9"/>
    </row>
    <row r="93" spans="2:24" ht="25.05" customHeight="1" x14ac:dyDescent="0.25">
      <c r="B93" s="18" t="s">
        <v>29</v>
      </c>
      <c r="C93" s="15">
        <f t="shared" ref="C93:J93" si="0">1-C92</f>
        <v>0.27</v>
      </c>
      <c r="D93" s="15">
        <f t="shared" si="0"/>
        <v>0.25</v>
      </c>
      <c r="E93" s="15">
        <f t="shared" si="0"/>
        <v>8.9999999999999969E-2</v>
      </c>
      <c r="F93" s="15">
        <f t="shared" si="0"/>
        <v>0.15000000000000002</v>
      </c>
      <c r="G93" s="15">
        <f t="shared" si="0"/>
        <v>0.10999999999999999</v>
      </c>
      <c r="H93" s="15">
        <f t="shared" si="0"/>
        <v>0.18000000000000005</v>
      </c>
      <c r="I93" s="15">
        <f t="shared" si="0"/>
        <v>0.72</v>
      </c>
      <c r="J93" s="15">
        <f t="shared" si="0"/>
        <v>0.16000000000000003</v>
      </c>
      <c r="K93" s="15">
        <f>SUM(C93:J93)/8</f>
        <v>0.24125000000000002</v>
      </c>
      <c r="L93" s="9"/>
      <c r="M93" s="9"/>
      <c r="N93" s="9"/>
      <c r="O93" s="9"/>
    </row>
    <row r="95" spans="2:24" s="8" customFormat="1" ht="49.95" customHeight="1" x14ac:dyDescent="0.3">
      <c r="B95" s="27" t="s">
        <v>37</v>
      </c>
      <c r="C95" s="28"/>
      <c r="D95" s="28"/>
      <c r="E95" s="28"/>
      <c r="F95" s="28"/>
      <c r="G95" s="28"/>
      <c r="H95" s="28"/>
      <c r="I95" s="28"/>
      <c r="J95" s="28"/>
      <c r="K95" s="28"/>
      <c r="L95" s="28"/>
      <c r="M95" s="28"/>
      <c r="N95" s="28"/>
      <c r="O95" s="28"/>
      <c r="P95" s="28"/>
      <c r="Q95" s="7"/>
      <c r="R95" s="7"/>
      <c r="S95" s="7"/>
      <c r="T95" s="7"/>
      <c r="U95" s="7"/>
      <c r="V95" s="7"/>
      <c r="W95" s="7"/>
      <c r="X95" s="7"/>
    </row>
  </sheetData>
  <mergeCells count="1">
    <mergeCell ref="B95:P95"/>
  </mergeCells>
  <hyperlinks>
    <hyperlink ref="B95:P95" r:id="rId1" display="CLICK HERE TO CREATE IN SMARTSHEET" xr:uid="{C82AF811-CC8F-41D9-80CD-59B145EE2B19}"/>
  </hyperlinks>
  <pageMargins left="0.3" right="0.3" top="0.3" bottom="0.3" header="0" footer="0"/>
  <pageSetup scale="41" fitToHeight="0" orientation="landscape" horizontalDpi="0" verticalDpi="0"/>
  <rowBreaks count="1" manualBreakCount="1">
    <brk id="7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4F441-4442-7F48-A65A-4DAADB317066}">
  <sheetPr>
    <tabColor theme="1"/>
  </sheetPr>
  <dimension ref="B2"/>
  <sheetViews>
    <sheetView showGridLines="0" workbookViewId="0">
      <selection activeCell="B6" sqref="B6"/>
    </sheetView>
  </sheetViews>
  <sheetFormatPr defaultColWidth="10.796875" defaultRowHeight="14.4" x14ac:dyDescent="0.3"/>
  <cols>
    <col min="1" max="1" width="3.296875" style="25" customWidth="1"/>
    <col min="2" max="2" width="88.296875" style="25" customWidth="1"/>
    <col min="3" max="16384" width="10.796875" style="25"/>
  </cols>
  <sheetData>
    <row r="2" spans="2:2" ht="90" x14ac:dyDescent="0.3">
      <c r="B2" s="26" t="s">
        <v>38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Supply Chain Dashboard</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2018-11-07T21:19:51Z</dcterms:modified>
</cp:coreProperties>
</file>