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autoCompressPictures="0"/>
  <mc:AlternateContent xmlns:mc="http://schemas.openxmlformats.org/markup-compatibility/2006">
    <mc:Choice Requires="x15">
      <x15ac:absPath xmlns:x15ac="http://schemas.microsoft.com/office/spreadsheetml/2010/11/ac" url="/Users/heatherkey/Desktop/Free Project Costing Templates/"/>
    </mc:Choice>
  </mc:AlternateContent>
  <xr:revisionPtr revIDLastSave="0" documentId="13_ncr:1_{A0BCBCDC-9ABB-ED42-99C0-AF7EE105A705}" xr6:coauthVersionLast="47" xr6:coauthVersionMax="47" xr10:uidLastSave="{00000000-0000-0000-0000-000000000000}"/>
  <bookViews>
    <workbookView xWindow="48680" yWindow="10500" windowWidth="23500" windowHeight="20180" tabRatio="500" xr2:uid="{00000000-000D-0000-FFFF-FFFF00000000}"/>
  </bookViews>
  <sheets>
    <sheet name="Software Project Costing" sheetId="3" r:id="rId1"/>
    <sheet name="DATA" sheetId="4" r:id="rId2"/>
    <sheet name="- Disclaimer -" sheetId="2" r:id="rId3"/>
  </sheets>
  <externalReferences>
    <externalReference r:id="rId4"/>
  </externalReferences>
  <definedNames>
    <definedName name="_xlnm.Print_Area" localSheetId="1">DATA!$B$1:$K$36</definedName>
    <definedName name="_xlnm.Print_Area" localSheetId="0">'Software Project Costing'!$B$2:$L$46</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9" i="3" l="1"/>
  <c r="G24" i="3"/>
  <c r="C26" i="3"/>
  <c r="E17" i="3"/>
  <c r="E18" i="3"/>
  <c r="I39" i="3"/>
  <c r="C23" i="3"/>
  <c r="C24" i="3"/>
  <c r="C25" i="3"/>
  <c r="G25" i="3"/>
  <c r="G26" i="3"/>
  <c r="G32" i="3"/>
  <c r="G33" i="3"/>
  <c r="C36" i="3"/>
  <c r="D36" i="3"/>
  <c r="E36" i="3"/>
  <c r="F36" i="3"/>
  <c r="H38" i="3"/>
  <c r="I38" i="3"/>
  <c r="H39" i="3"/>
  <c r="H40" i="3"/>
  <c r="H41" i="3"/>
  <c r="H42" i="3"/>
  <c r="H43" i="3"/>
  <c r="K17" i="3"/>
  <c r="K18" i="3"/>
  <c r="L18" i="3"/>
  <c r="F18" i="3"/>
  <c r="G19" i="3"/>
  <c r="G18" i="3"/>
  <c r="H18" i="3"/>
  <c r="L17" i="3"/>
  <c r="G20" i="3"/>
  <c r="G21" i="3"/>
  <c r="E19" i="3"/>
  <c r="E20" i="3"/>
  <c r="G17" i="3"/>
  <c r="H17" i="3"/>
  <c r="G22" i="3"/>
  <c r="K20" i="3"/>
  <c r="L20" i="3"/>
  <c r="F20" i="3"/>
  <c r="I41" i="3"/>
  <c r="F17" i="3"/>
  <c r="H20" i="3"/>
  <c r="E21" i="3"/>
  <c r="I40" i="3"/>
  <c r="K19" i="3"/>
  <c r="H19" i="3"/>
  <c r="I17" i="3"/>
  <c r="L19" i="3"/>
  <c r="I18" i="3"/>
  <c r="K21" i="3"/>
  <c r="L21" i="3"/>
  <c r="F21" i="3"/>
  <c r="I42" i="3"/>
  <c r="H21" i="3"/>
  <c r="E22" i="3"/>
  <c r="E23" i="3"/>
  <c r="I43" i="3"/>
  <c r="I44" i="3"/>
  <c r="K22" i="3"/>
  <c r="L22" i="3"/>
  <c r="F22" i="3"/>
  <c r="H22" i="3"/>
  <c r="H23" i="3"/>
  <c r="F19" i="3"/>
  <c r="F23" i="3"/>
  <c r="F24" i="3"/>
  <c r="F25" i="3"/>
  <c r="K23" i="3"/>
  <c r="I19" i="3"/>
  <c r="I20" i="3"/>
  <c r="I21" i="3"/>
  <c r="L23" i="3"/>
  <c r="E24" i="3"/>
  <c r="K24" i="3"/>
  <c r="L24" i="3"/>
  <c r="I22" i="3"/>
  <c r="C12" i="3"/>
  <c r="C13" i="3"/>
  <c r="L25" i="3"/>
  <c r="F26" i="3"/>
  <c r="E25" i="3"/>
  <c r="H24" i="3"/>
  <c r="H25" i="3"/>
  <c r="K25" i="3"/>
  <c r="L26" i="3"/>
  <c r="E26" i="3"/>
  <c r="E27" i="3"/>
  <c r="E28" i="3"/>
  <c r="H26" i="3"/>
  <c r="H27" i="3"/>
  <c r="H28" i="3"/>
  <c r="H30" i="3"/>
  <c r="K26" i="3"/>
  <c r="I45" i="3"/>
  <c r="I46" i="3"/>
  <c r="H31" i="3"/>
  <c r="H33" i="3"/>
  <c r="H32" i="3"/>
</calcChain>
</file>

<file path=xl/sharedStrings.xml><?xml version="1.0" encoding="utf-8"?>
<sst xmlns="http://schemas.openxmlformats.org/spreadsheetml/2006/main" count="87" uniqueCount="73">
  <si>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</si>
  <si>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</si>
  <si>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User Acceptance Testing</t>
  </si>
  <si>
    <t>System Testing</t>
  </si>
  <si>
    <t>Code and Unit Test</t>
  </si>
  <si>
    <t>Functional Specifications</t>
  </si>
  <si>
    <t>Business Requirements</t>
  </si>
  <si>
    <t>Analyst</t>
  </si>
  <si>
    <t>Project Management Office</t>
  </si>
  <si>
    <t>Project Control Office</t>
  </si>
  <si>
    <t>Project Manager</t>
  </si>
  <si>
    <t>Detailed Design</t>
  </si>
  <si>
    <t>A</t>
  </si>
  <si>
    <t>B</t>
  </si>
  <si>
    <t>C</t>
  </si>
  <si>
    <t>D</t>
  </si>
  <si>
    <t>Developer</t>
  </si>
  <si>
    <t>Lead Developer</t>
  </si>
  <si>
    <t>Technical Lead</t>
  </si>
  <si>
    <t>PROJECT ROLE</t>
  </si>
  <si>
    <t>HOURLY RATE</t>
  </si>
  <si>
    <t>ESTIMATE CODE</t>
  </si>
  <si>
    <t>MIN</t>
  </si>
  <si>
    <t>MAX</t>
  </si>
  <si>
    <t>RESOURCE COUNT ALLOCATION</t>
  </si>
  <si>
    <t>TOTAL PROJECT HOURS</t>
  </si>
  <si>
    <t>PROJECT MANAGEMENT HOURS</t>
  </si>
  <si>
    <t>RESOURCE HOURS</t>
  </si>
  <si>
    <t>BUSINESS REQUIREMENTS</t>
  </si>
  <si>
    <t>FUNCTIONAL SPECIFICATIONS</t>
  </si>
  <si>
    <t>TECHNICAL SPECIFICATIONS</t>
  </si>
  <si>
    <t>CODE AND UNIT TEST</t>
  </si>
  <si>
    <t>SYSTEM TESTING</t>
  </si>
  <si>
    <t>USER ACCEPTANCE TESTING</t>
  </si>
  <si>
    <t>TECHNICAL LEAD</t>
  </si>
  <si>
    <t>ANALYST</t>
  </si>
  <si>
    <t>LEAD DEVELOPER</t>
  </si>
  <si>
    <t>DEVELOPER</t>
  </si>
  <si>
    <t>BUSINESS CLIENT RESOURCES</t>
  </si>
  <si>
    <t>MISSING COUNT</t>
  </si>
  <si>
    <t>PROJECT HOUR COSTS</t>
  </si>
  <si>
    <t>PHASE ACTIVITY</t>
  </si>
  <si>
    <t>STANDARD WORK EFFORT %</t>
  </si>
  <si>
    <t>PHASE TEAM SIZE</t>
  </si>
  <si>
    <t>COMPUTED WORK EFFORT HOURS</t>
  </si>
  <si>
    <t>COMPUTED TASK DURATION IN WEEKS</t>
  </si>
  <si>
    <t>COMPUTED AVERAGE RESOURCE HOURLY COST</t>
  </si>
  <si>
    <t>ESTIMATED COST</t>
  </si>
  <si>
    <t>COMPUTED TASK DATE OF COMPLETION</t>
  </si>
  <si>
    <t>COMPUTED WORK EFFORT IN DAYS</t>
  </si>
  <si>
    <t>COMPUTED TASK DURATION IN DAYS</t>
  </si>
  <si>
    <t>PHASE</t>
  </si>
  <si>
    <t>ESTIMATED HOURS</t>
  </si>
  <si>
    <t>ACTUAL 
HOURS</t>
  </si>
  <si>
    <t>ENTER ESTIMATION VARIABLES, BELOW</t>
  </si>
  <si>
    <t>WORK DAY LENGTH IN HOURS</t>
  </si>
  <si>
    <t>ESTIMATED START DATE</t>
  </si>
  <si>
    <t>PROJECT MANAGEMENT OFFICE EFFORT %</t>
  </si>
  <si>
    <t>PROJECT CONTROL OFFICE EFFORT %</t>
  </si>
  <si>
    <t>PROJECT MANAGEMENT EFFORT %</t>
  </si>
  <si>
    <t>COMPUTED ESTIMATED END DATE</t>
  </si>
  <si>
    <t>ESTIMATED PROJECT DURATION IN WEEKS</t>
  </si>
  <si>
    <t>ENTER RISK CONTINGENCY</t>
  </si>
  <si>
    <t>BASELINE PROJECT COST ESTIMATE</t>
  </si>
  <si>
    <t>PROJECT MINIMUM ESTIMATE</t>
  </si>
  <si>
    <t>PROJECT MAXIMUM ESTIMATE</t>
  </si>
  <si>
    <t>PROJECT MANAGEMENT</t>
  </si>
  <si>
    <t>BASELINE PROJECT HOURS ESTIMATE</t>
  </si>
  <si>
    <t>TOTAL SHOULD BE 100% -------------------&gt;</t>
  </si>
  <si>
    <t xml:space="preserve">Enter info in white cells, only; shaded cells populate automatically.  Enter Rates, Roles, and more on the DATA tab. </t>
  </si>
  <si>
    <t>COMPANY NAME, Project Title, Project Manager</t>
  </si>
  <si>
    <t>SOFTWARE PROJECT COSTING TEMPLATE</t>
  </si>
  <si>
    <t>SOFTWARE PROJECT COSTING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</si>
</sst>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43" formatCode="_(* #,##0.00_);_(* \(#,##0.00\);_(* &quot;-&quot;??_);_(@_)"/>
    <numFmt numFmtId="164" formatCode="_-&quot;$&quot;* #,##0.00_-;\-&quot;$&quot;* #,##0.00_-;_-&quot;$&quot;* &quot;-&quot;??_-;_-@_-"/>
    <numFmt numFmtId="165" formatCode="mm/dd/yyyy"/>
    <numFmt numFmtId="166" formatCode="_-* #,##0_-;\-* #,##0_-;_-* &quot;-&quot;??_-;_-@_-"/>
    <numFmt numFmtId="167" formatCode="_-* #,##0.00_-;\-* #,##0.00_-;_-* &quot;-&quot;??_-;_-@_-"/>
    <numFmt numFmtId="168" formatCode="_-&quot;$&quot;* #,##0_-;\-&quot;$&quot;* #,##0_-;_-&quot;$&quot;* &quot;-&quot;??_-;_-@_-"/>
    <numFmt numFmtId="169" formatCode="_-* #,##0.0_-;\-* #,##0.0_-;_-* &quot;-&quot;??_-;_-@_-"/>
    <numFmt numFmtId="170" formatCode="_(&quot;$&quot;* #,##0_);_(&quot;$&quot;* \(#,##0\);_(&quot;$&quot;* &quot;-&quot;??_);_(@_)"/>
    <numFmt numFmtId="171" formatCode="0.0"/>
    <numFmt numFmtId="172" formatCode="#,##0.0_);\(#,##0.0\)"/>
    <numFmt numFmtId="173" formatCode="_(* #,##0_);_(* \(#,##0\);_(* &quot;-&quot;??_);_(@_)"/>
  </numFmts>
  <fonts count="27">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b/>
      <sz val="22"/>
      <color theme="4"/>
      <name val="Century Gothic"/>
      <family val="1"/>
    </font>
    <font>
      <sz val="11"/>
      <color theme="1"/>
      <name val="Century Gothic"/>
      <family val="1"/>
    </font>
    <font>
      <sz val="11"/>
      <color theme="1"/>
      <name val="Calibri"/>
      <family val="2"/>
    </font>
    <font>
      <sz val="12"/>
      <color theme="1"/>
      <name val="Century Gothic"/>
      <family val="1"/>
    </font>
    <font>
      <b/>
      <sz val="20"/>
      <color theme="0" tint="-0.34998626667073579"/>
      <name val="Century Gothic"/>
      <family val="1"/>
    </font>
    <font>
      <sz val="9"/>
      <color theme="1"/>
      <name val="Century Gothic"/>
      <family val="1"/>
    </font>
    <font>
      <sz val="11"/>
      <color theme="1"/>
      <name val="Calibri"/>
      <family val="2"/>
      <scheme val="minor"/>
    </font>
    <font>
      <b/>
      <sz val="9"/>
      <color theme="0"/>
      <name val="Century Gothic"/>
      <family val="1"/>
    </font>
    <font>
      <b/>
      <sz val="9"/>
      <color theme="1"/>
      <name val="Century Gothic"/>
      <family val="1"/>
    </font>
    <font>
      <sz val="10"/>
      <name val="Arial"/>
      <family val="2"/>
    </font>
    <font>
      <sz val="10"/>
      <name val="Century Gothic"/>
      <family val="1"/>
    </font>
    <font>
      <b/>
      <sz val="10"/>
      <color theme="0"/>
      <name val="Century Gothic"/>
      <family val="1"/>
    </font>
    <font>
      <sz val="11"/>
      <color theme="3" tint="-0.499984740745262"/>
      <name val="Century Gothic"/>
      <family val="1"/>
    </font>
    <font>
      <sz val="10"/>
      <color theme="1" tint="0.249977111117893"/>
      <name val="Century Gothic"/>
      <family val="1"/>
    </font>
    <font>
      <b/>
      <sz val="12"/>
      <color theme="1" tint="0.249977111117893"/>
      <name val="Century Gothic"/>
      <family val="1"/>
    </font>
    <font>
      <b/>
      <sz val="12"/>
      <color theme="6" tint="-0.249977111117893"/>
      <name val="Century Gothic"/>
      <family val="1"/>
    </font>
    <font>
      <sz val="9"/>
      <name val="Century Gothic"/>
      <family val="1"/>
    </font>
    <font>
      <b/>
      <sz val="9"/>
      <name val="Century Gothic"/>
      <family val="1"/>
    </font>
    <font>
      <b/>
      <u/>
      <sz val="9"/>
      <name val="Century Gothic"/>
      <family val="1"/>
    </font>
    <font>
      <b/>
      <u/>
      <sz val="9"/>
      <color theme="0"/>
      <name val="Century Gothic"/>
      <family val="1"/>
    </font>
    <font>
      <u/>
      <sz val="12"/>
      <color theme="10"/>
      <name val="Calibri"/>
      <family val="2"/>
      <scheme val="minor"/>
    </font>
    <font>
      <b/>
      <sz val="22"/>
      <color theme="1" tint="0.34998626667073579"/>
      <name val="Century Gothic"/>
      <family val="1"/>
    </font>
    <font>
      <u/>
      <sz val="22"/>
      <color theme="0"/>
      <name val="Century Gothic Bold"/>
    </font>
  </fonts>
  <fills count="12">
    <fill>
      <patternFill patternType="none"/>
    </fill>
    <fill>
      <patternFill patternType="gray125"/>
    </fill>
    <fill>
      <patternFill patternType="solid">
        <fgColor theme="0" tint="-4.9989318521683403E-2"/>
        <bgColor indexed="64"/>
      </patternFill>
    </fill>
    <fill>
      <patternFill patternType="solid">
        <fgColor theme="3" tint="-0.499984740745262"/>
        <bgColor indexed="64"/>
      </patternFill>
    </fill>
    <fill>
      <patternFill patternType="solid">
        <fgColor theme="3"/>
        <bgColor indexed="64"/>
      </patternFill>
    </fill>
    <fill>
      <patternFill patternType="darkDown">
        <fgColor theme="3" tint="0.39994506668294322"/>
        <bgColor theme="3"/>
      </patternFill>
    </fill>
    <fill>
      <patternFill patternType="solid">
        <fgColor theme="3" tint="0.79998168889431442"/>
        <bgColor indexed="64"/>
      </patternFill>
    </fill>
    <fill>
      <patternFill patternType="solid">
        <fgColor theme="3" tint="-0.249977111117893"/>
        <bgColor indexed="64"/>
      </patternFill>
    </fill>
    <fill>
      <patternFill patternType="darkDown">
        <fgColor theme="3" tint="0.79998168889431442"/>
        <bgColor theme="0" tint="-0.24994659260841701"/>
      </patternFill>
    </fill>
    <fill>
      <patternFill patternType="solid">
        <fgColor theme="1" tint="0.14999847407452621"/>
        <bgColor indexed="64"/>
      </patternFill>
    </fill>
    <fill>
      <patternFill patternType="solid">
        <fgColor theme="1" tint="4.9989318521683403E-2"/>
        <bgColor indexed="64"/>
      </patternFill>
    </fill>
    <fill>
      <patternFill patternType="solid">
        <fgColor rgb="FF00BD32"/>
        <bgColor indexed="64"/>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style="thin">
        <color theme="0" tint="-0.249977111117893"/>
      </top>
      <bottom style="thin">
        <color theme="0" tint="-0.249977111117893"/>
      </bottom>
      <diagonal/>
    </border>
    <border>
      <left style="thick">
        <color theme="0" tint="-0.34998626667073579"/>
      </left>
      <right/>
      <top/>
      <bottom/>
      <diagonal/>
    </border>
    <border>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right style="thin">
        <color theme="0" tint="-0.249977111117893"/>
      </right>
      <top/>
      <bottom style="thin">
        <color theme="0" tint="-0.249977111117893"/>
      </bottom>
      <diagonal/>
    </border>
  </borders>
  <cellStyleXfs count="9">
    <xf numFmtId="0" fontId="0" fillId="0" borderId="0"/>
    <xf numFmtId="164" fontId="2" fillId="0" borderId="0" applyFont="0" applyFill="0" applyBorder="0" applyAlignment="0" applyProtection="0"/>
    <xf numFmtId="0" fontId="10" fillId="0" borderId="0"/>
    <xf numFmtId="43" fontId="1" fillId="0" borderId="0" applyFont="0" applyFill="0" applyBorder="0" applyAlignment="0" applyProtection="0"/>
    <xf numFmtId="0" fontId="13" fillId="0" borderId="0"/>
    <xf numFmtId="167" fontId="13" fillId="0" borderId="0" applyFont="0" applyFill="0" applyBorder="0" applyAlignment="0" applyProtection="0"/>
    <xf numFmtId="164" fontId="13" fillId="0" borderId="0" applyFont="0" applyFill="0" applyBorder="0" applyAlignment="0" applyProtection="0"/>
    <xf numFmtId="9" fontId="13" fillId="0" borderId="0" applyFont="0" applyFill="0" applyBorder="0" applyAlignment="0" applyProtection="0"/>
    <xf numFmtId="0" fontId="24" fillId="0" borderId="0" applyNumberFormat="0" applyFill="0" applyBorder="0" applyAlignment="0" applyProtection="0"/>
  </cellStyleXfs>
  <cellXfs count="131">
    <xf numFmtId="0" fontId="0" fillId="0" borderId="0" xfId="0"/>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8" fillId="0" borderId="0" xfId="0" applyFont="1" applyAlignment="1">
      <alignment vertical="center"/>
    </xf>
    <xf numFmtId="0" fontId="10" fillId="0" borderId="0" xfId="2"/>
    <xf numFmtId="0" fontId="3" fillId="0" borderId="4" xfId="2" applyFont="1" applyBorder="1" applyAlignment="1">
      <alignment horizontal="left" vertical="center" wrapText="1" indent="2"/>
    </xf>
    <xf numFmtId="0" fontId="3" fillId="0" borderId="0" xfId="0" applyFont="1"/>
    <xf numFmtId="0" fontId="13" fillId="0" borderId="0" xfId="4"/>
    <xf numFmtId="0" fontId="13" fillId="0" borderId="0" xfId="4" applyProtection="1"/>
    <xf numFmtId="0" fontId="14" fillId="0" borderId="0" xfId="4" applyFont="1"/>
    <xf numFmtId="0" fontId="14" fillId="0" borderId="0" xfId="4" applyFont="1" applyAlignment="1">
      <alignment vertical="center"/>
    </xf>
    <xf numFmtId="0" fontId="14" fillId="0" borderId="0" xfId="4" applyFont="1" applyAlignment="1">
      <alignment horizontal="left" vertical="center" indent="1"/>
    </xf>
    <xf numFmtId="0" fontId="14" fillId="0" borderId="1" xfId="4" applyFont="1" applyBorder="1" applyAlignment="1">
      <alignment horizontal="left" vertical="center" indent="1"/>
    </xf>
    <xf numFmtId="0" fontId="14" fillId="0" borderId="1" xfId="4" applyFont="1" applyBorder="1" applyAlignment="1" applyProtection="1">
      <alignment horizontal="left" vertical="center" indent="1"/>
    </xf>
    <xf numFmtId="0" fontId="14" fillId="0" borderId="1" xfId="4" applyFont="1" applyBorder="1" applyAlignment="1" applyProtection="1">
      <alignment horizontal="left" vertical="center" wrapText="1" indent="1"/>
    </xf>
    <xf numFmtId="0" fontId="14" fillId="0" borderId="1" xfId="4" applyFont="1" applyBorder="1" applyAlignment="1" applyProtection="1">
      <alignment horizontal="left" vertical="center" wrapText="1"/>
    </xf>
    <xf numFmtId="0" fontId="13" fillId="0" borderId="1" xfId="4" applyBorder="1"/>
    <xf numFmtId="0" fontId="13" fillId="0" borderId="1" xfId="4" applyBorder="1" applyAlignment="1">
      <alignment horizontal="left" indent="1"/>
    </xf>
    <xf numFmtId="9" fontId="14" fillId="0" borderId="1" xfId="4" applyNumberFormat="1" applyFont="1" applyBorder="1" applyAlignment="1" applyProtection="1">
      <alignment horizontal="right" vertical="center" indent="1"/>
    </xf>
    <xf numFmtId="9" fontId="14" fillId="0" borderId="1" xfId="4" applyNumberFormat="1" applyFont="1" applyBorder="1" applyAlignment="1">
      <alignment horizontal="right" vertical="center" indent="1"/>
    </xf>
    <xf numFmtId="0" fontId="14" fillId="0" borderId="1" xfId="4" applyFont="1" applyBorder="1" applyAlignment="1" applyProtection="1">
      <alignment horizontal="right" vertical="center" indent="1"/>
    </xf>
    <xf numFmtId="0" fontId="14" fillId="0" borderId="1" xfId="4" applyFont="1" applyBorder="1" applyAlignment="1">
      <alignment horizontal="right" vertical="center" indent="1"/>
    </xf>
    <xf numFmtId="0" fontId="13" fillId="0" borderId="1" xfId="4" applyBorder="1" applyAlignment="1">
      <alignment horizontal="right" indent="1"/>
    </xf>
    <xf numFmtId="0" fontId="15" fillId="3" borderId="1" xfId="4" applyFont="1" applyFill="1" applyBorder="1" applyAlignment="1">
      <alignment horizontal="left" vertical="center" indent="1"/>
    </xf>
    <xf numFmtId="0" fontId="15" fillId="3" borderId="1" xfId="4" applyFont="1" applyFill="1" applyBorder="1" applyAlignment="1">
      <alignment horizontal="left" vertical="center" wrapText="1" indent="1"/>
    </xf>
    <xf numFmtId="0" fontId="20" fillId="0" borderId="0" xfId="4" applyFont="1" applyAlignment="1" applyProtection="1">
      <alignment vertical="center"/>
    </xf>
    <xf numFmtId="0" fontId="22" fillId="0" borderId="0" xfId="4" applyFont="1" applyAlignment="1" applyProtection="1">
      <alignment horizontal="center" vertical="center" wrapText="1"/>
    </xf>
    <xf numFmtId="0" fontId="20" fillId="0" borderId="0" xfId="4" applyFont="1" applyAlignment="1">
      <alignment vertical="center"/>
    </xf>
    <xf numFmtId="14" fontId="20" fillId="0" borderId="0" xfId="4" applyNumberFormat="1" applyFont="1" applyBorder="1" applyAlignment="1" applyProtection="1">
      <alignment vertical="center"/>
      <protection locked="0"/>
    </xf>
    <xf numFmtId="166" fontId="9" fillId="0" borderId="0" xfId="5" applyNumberFormat="1" applyFont="1" applyAlignment="1" applyProtection="1">
      <alignment vertical="center"/>
    </xf>
    <xf numFmtId="9" fontId="20" fillId="0" borderId="0" xfId="7" applyFont="1" applyBorder="1" applyAlignment="1" applyProtection="1">
      <alignment vertical="center"/>
      <protection locked="0"/>
    </xf>
    <xf numFmtId="169" fontId="20" fillId="0" borderId="0" xfId="5" applyNumberFormat="1" applyFont="1" applyBorder="1" applyAlignment="1" applyProtection="1">
      <alignment vertical="center"/>
      <protection locked="0"/>
    </xf>
    <xf numFmtId="169" fontId="20" fillId="0" borderId="0" xfId="5" applyNumberFormat="1" applyFont="1" applyAlignment="1" applyProtection="1">
      <alignment vertical="center"/>
    </xf>
    <xf numFmtId="169" fontId="21" fillId="0" borderId="0" xfId="5" applyNumberFormat="1" applyFont="1" applyAlignment="1" applyProtection="1">
      <alignment vertical="center"/>
    </xf>
    <xf numFmtId="9" fontId="20" fillId="0" borderId="0" xfId="4" applyNumberFormat="1" applyFont="1" applyAlignment="1" applyProtection="1">
      <alignment vertical="center"/>
    </xf>
    <xf numFmtId="166" fontId="22" fillId="0" borderId="0" xfId="4" applyNumberFormat="1" applyFont="1" applyAlignment="1" applyProtection="1">
      <alignment vertical="center"/>
    </xf>
    <xf numFmtId="0" fontId="21" fillId="0" borderId="0" xfId="4" applyFont="1" applyAlignment="1" applyProtection="1">
      <alignment vertical="center"/>
    </xf>
    <xf numFmtId="0" fontId="21" fillId="0" borderId="0" xfId="4" applyFont="1" applyAlignment="1" applyProtection="1">
      <alignment horizontal="right" vertical="center"/>
    </xf>
    <xf numFmtId="0" fontId="16" fillId="0" borderId="5" xfId="0" applyFont="1" applyBorder="1" applyAlignment="1">
      <alignment vertical="center"/>
    </xf>
    <xf numFmtId="164" fontId="18" fillId="0" borderId="5" xfId="0" applyNumberFormat="1" applyFont="1" applyBorder="1" applyAlignment="1">
      <alignment vertical="center"/>
    </xf>
    <xf numFmtId="0" fontId="19" fillId="0" borderId="5" xfId="0" applyFont="1" applyBorder="1" applyAlignment="1">
      <alignment vertical="center"/>
    </xf>
    <xf numFmtId="166" fontId="9" fillId="0" borderId="1" xfId="5" applyNumberFormat="1" applyFont="1" applyBorder="1" applyAlignment="1" applyProtection="1">
      <alignment vertical="center"/>
    </xf>
    <xf numFmtId="0" fontId="20" fillId="0" borderId="0" xfId="4" applyFont="1" applyBorder="1" applyAlignment="1" applyProtection="1">
      <alignment vertical="center"/>
    </xf>
    <xf numFmtId="0" fontId="20" fillId="0" borderId="1" xfId="4" applyFont="1" applyBorder="1" applyAlignment="1" applyProtection="1">
      <alignment horizontal="left" vertical="center" indent="1"/>
    </xf>
    <xf numFmtId="0" fontId="11" fillId="4" borderId="1" xfId="4" applyFont="1" applyFill="1" applyBorder="1" applyAlignment="1" applyProtection="1">
      <alignment horizontal="left" vertical="center" indent="1"/>
    </xf>
    <xf numFmtId="0" fontId="21" fillId="5" borderId="1" xfId="4" applyFont="1" applyFill="1" applyBorder="1" applyAlignment="1" applyProtection="1">
      <alignment vertical="center"/>
    </xf>
    <xf numFmtId="0" fontId="20" fillId="5" borderId="1" xfId="4" applyFont="1" applyFill="1" applyBorder="1" applyAlignment="1" applyProtection="1">
      <alignment vertical="center"/>
    </xf>
    <xf numFmtId="0" fontId="21" fillId="6" borderId="1" xfId="4" applyFont="1" applyFill="1" applyBorder="1" applyAlignment="1" applyProtection="1">
      <alignment horizontal="left" vertical="center" indent="1"/>
    </xf>
    <xf numFmtId="168" fontId="20" fillId="6" borderId="1" xfId="6" applyNumberFormat="1" applyFont="1" applyFill="1" applyBorder="1" applyAlignment="1" applyProtection="1">
      <alignment vertical="center"/>
    </xf>
    <xf numFmtId="0" fontId="20" fillId="6" borderId="1" xfId="4" applyFont="1" applyFill="1" applyBorder="1" applyAlignment="1" applyProtection="1">
      <alignment vertical="center"/>
    </xf>
    <xf numFmtId="44" fontId="14" fillId="0" borderId="1" xfId="4" applyNumberFormat="1" applyFont="1" applyBorder="1" applyAlignment="1" applyProtection="1">
      <alignment vertical="center"/>
      <protection locked="0"/>
    </xf>
    <xf numFmtId="44" fontId="14" fillId="0" borderId="1" xfId="4" applyNumberFormat="1" applyFont="1" applyBorder="1" applyAlignment="1" applyProtection="1">
      <alignment vertical="center"/>
    </xf>
    <xf numFmtId="0" fontId="15" fillId="7" borderId="1" xfId="4" applyFont="1" applyFill="1" applyBorder="1" applyAlignment="1" applyProtection="1">
      <alignment horizontal="left" vertical="center" wrapText="1" indent="1"/>
    </xf>
    <xf numFmtId="0" fontId="15" fillId="7" borderId="1" xfId="4" applyFont="1" applyFill="1" applyBorder="1" applyAlignment="1" applyProtection="1">
      <alignment horizontal="left" vertical="center" indent="1"/>
    </xf>
    <xf numFmtId="0" fontId="15" fillId="7" borderId="1" xfId="4" applyFont="1" applyFill="1" applyBorder="1" applyAlignment="1">
      <alignment horizontal="left" vertical="center" indent="1"/>
    </xf>
    <xf numFmtId="0" fontId="11" fillId="7" borderId="1" xfId="4" applyFont="1" applyFill="1" applyBorder="1" applyAlignment="1" applyProtection="1">
      <alignment horizontal="center" vertical="center" wrapText="1"/>
    </xf>
    <xf numFmtId="0" fontId="11" fillId="3" borderId="1" xfId="4" applyFont="1" applyFill="1" applyBorder="1" applyAlignment="1" applyProtection="1">
      <alignment horizontal="center" vertical="center" wrapText="1"/>
    </xf>
    <xf numFmtId="0" fontId="20" fillId="2" borderId="1" xfId="4" applyFont="1" applyFill="1" applyBorder="1" applyAlignment="1" applyProtection="1">
      <alignment horizontal="left" vertical="center" indent="1"/>
    </xf>
    <xf numFmtId="170" fontId="20" fillId="0" borderId="0" xfId="1" applyNumberFormat="1" applyFont="1" applyAlignment="1" applyProtection="1">
      <alignment horizontal="left" vertical="center"/>
    </xf>
    <xf numFmtId="0" fontId="11" fillId="3" borderId="1" xfId="4" applyFont="1" applyFill="1" applyBorder="1" applyAlignment="1" applyProtection="1">
      <alignment horizontal="center" vertical="center"/>
    </xf>
    <xf numFmtId="165" fontId="21" fillId="6" borderId="1" xfId="4" applyNumberFormat="1" applyFont="1" applyFill="1" applyBorder="1" applyAlignment="1" applyProtection="1">
      <alignment horizontal="center" vertical="center"/>
    </xf>
    <xf numFmtId="171" fontId="12" fillId="6" borderId="1" xfId="5" applyNumberFormat="1" applyFont="1" applyFill="1" applyBorder="1" applyAlignment="1" applyProtection="1">
      <alignment horizontal="right" vertical="center" indent="2"/>
    </xf>
    <xf numFmtId="171" fontId="21" fillId="6" borderId="1" xfId="5" applyNumberFormat="1" applyFont="1" applyFill="1" applyBorder="1" applyAlignment="1" applyProtection="1">
      <alignment horizontal="right" vertical="center" indent="2"/>
    </xf>
    <xf numFmtId="1" fontId="9" fillId="0" borderId="1" xfId="5" applyNumberFormat="1" applyFont="1" applyBorder="1" applyAlignment="1" applyProtection="1">
      <alignment horizontal="center" vertical="center"/>
    </xf>
    <xf numFmtId="9" fontId="20" fillId="0" borderId="1" xfId="4" applyNumberFormat="1" applyFont="1" applyBorder="1" applyAlignment="1" applyProtection="1">
      <alignment horizontal="right" vertical="center" indent="1"/>
    </xf>
    <xf numFmtId="167" fontId="20" fillId="0" borderId="1" xfId="5" applyFont="1" applyBorder="1" applyAlignment="1" applyProtection="1">
      <alignment vertical="center"/>
      <protection locked="0"/>
    </xf>
    <xf numFmtId="167" fontId="20" fillId="0" borderId="2" xfId="5" applyFont="1" applyBorder="1" applyAlignment="1" applyProtection="1">
      <alignment vertical="center"/>
      <protection locked="0"/>
    </xf>
    <xf numFmtId="43" fontId="11" fillId="7" borderId="1" xfId="4" applyNumberFormat="1" applyFont="1" applyFill="1" applyBorder="1" applyAlignment="1" applyProtection="1">
      <alignment vertical="center"/>
    </xf>
    <xf numFmtId="170" fontId="11" fillId="7" borderId="1" xfId="5" applyNumberFormat="1" applyFont="1" applyFill="1" applyBorder="1" applyAlignment="1" applyProtection="1">
      <alignment vertical="center"/>
    </xf>
    <xf numFmtId="43" fontId="11" fillId="7" borderId="2" xfId="4" applyNumberFormat="1" applyFont="1" applyFill="1" applyBorder="1" applyAlignment="1" applyProtection="1">
      <alignment vertical="center"/>
    </xf>
    <xf numFmtId="0" fontId="11" fillId="3" borderId="7" xfId="4" applyFont="1" applyFill="1" applyBorder="1" applyAlignment="1" applyProtection="1">
      <alignment horizontal="right" vertical="center" indent="1"/>
    </xf>
    <xf numFmtId="0" fontId="11" fillId="3" borderId="0" xfId="4" applyFont="1" applyFill="1" applyAlignment="1" applyProtection="1">
      <alignment horizontal="center" vertical="center" wrapText="1"/>
    </xf>
    <xf numFmtId="9" fontId="20" fillId="0" borderId="1" xfId="7" applyFont="1" applyBorder="1" applyAlignment="1" applyProtection="1">
      <alignment horizontal="center" vertical="center"/>
      <protection locked="0"/>
    </xf>
    <xf numFmtId="0" fontId="20" fillId="0" borderId="1" xfId="5" applyNumberFormat="1" applyFont="1" applyBorder="1" applyAlignment="1" applyProtection="1">
      <alignment horizontal="center" vertical="center"/>
      <protection locked="0"/>
    </xf>
    <xf numFmtId="165" fontId="20" fillId="0" borderId="1" xfId="4" applyNumberFormat="1" applyFont="1" applyBorder="1" applyAlignment="1" applyProtection="1">
      <alignment horizontal="center" vertical="center"/>
      <protection locked="0"/>
    </xf>
    <xf numFmtId="165" fontId="20" fillId="6" borderId="1" xfId="4" applyNumberFormat="1" applyFont="1" applyFill="1" applyBorder="1" applyAlignment="1" applyProtection="1">
      <alignment horizontal="center" vertical="center"/>
      <protection locked="0"/>
    </xf>
    <xf numFmtId="172" fontId="20" fillId="6" borderId="1" xfId="5" applyNumberFormat="1" applyFont="1" applyFill="1" applyBorder="1" applyAlignment="1" applyProtection="1">
      <alignment horizontal="center" vertical="center"/>
    </xf>
    <xf numFmtId="0" fontId="11" fillId="3" borderId="1" xfId="4" applyFont="1" applyFill="1" applyBorder="1" applyAlignment="1" applyProtection="1">
      <alignment horizontal="left" vertical="center" indent="1"/>
    </xf>
    <xf numFmtId="0" fontId="11" fillId="7" borderId="1" xfId="4" applyFont="1" applyFill="1" applyBorder="1" applyAlignment="1" applyProtection="1">
      <alignment horizontal="left" vertical="center" indent="1"/>
    </xf>
    <xf numFmtId="0" fontId="20" fillId="8" borderId="1" xfId="4" applyFont="1" applyFill="1" applyBorder="1" applyAlignment="1" applyProtection="1">
      <alignment vertical="center"/>
    </xf>
    <xf numFmtId="1" fontId="9" fillId="6" borderId="1" xfId="5" applyNumberFormat="1" applyFont="1" applyFill="1" applyBorder="1" applyAlignment="1" applyProtection="1">
      <alignment horizontal="right" vertical="center" indent="1"/>
    </xf>
    <xf numFmtId="170" fontId="20" fillId="6" borderId="1" xfId="6" applyNumberFormat="1" applyFont="1" applyFill="1" applyBorder="1" applyAlignment="1" applyProtection="1">
      <alignment horizontal="left" vertical="center"/>
    </xf>
    <xf numFmtId="170" fontId="9" fillId="6" borderId="1" xfId="1" applyNumberFormat="1" applyFont="1" applyFill="1" applyBorder="1" applyAlignment="1" applyProtection="1">
      <alignment horizontal="left" vertical="center"/>
    </xf>
    <xf numFmtId="170" fontId="20" fillId="6" borderId="1" xfId="5" applyNumberFormat="1" applyFont="1" applyFill="1" applyBorder="1" applyAlignment="1" applyProtection="1">
      <alignment horizontal="left" vertical="center"/>
    </xf>
    <xf numFmtId="170" fontId="20" fillId="6" borderId="1" xfId="1" applyNumberFormat="1" applyFont="1" applyFill="1" applyBorder="1" applyAlignment="1" applyProtection="1">
      <alignment horizontal="left" vertical="center"/>
    </xf>
    <xf numFmtId="1" fontId="20" fillId="6" borderId="1" xfId="5" applyNumberFormat="1" applyFont="1" applyFill="1" applyBorder="1" applyAlignment="1" applyProtection="1">
      <alignment horizontal="right" vertical="center" indent="1"/>
    </xf>
    <xf numFmtId="173" fontId="9" fillId="6" borderId="1" xfId="3" applyNumberFormat="1" applyFont="1" applyFill="1" applyBorder="1" applyAlignment="1" applyProtection="1">
      <alignment horizontal="right" vertical="center" indent="1"/>
    </xf>
    <xf numFmtId="173" fontId="20" fillId="6" borderId="1" xfId="3" applyNumberFormat="1" applyFont="1" applyFill="1" applyBorder="1" applyAlignment="1" applyProtection="1">
      <alignment horizontal="right" vertical="center" indent="1"/>
    </xf>
    <xf numFmtId="9" fontId="20" fillId="6" borderId="1" xfId="4" applyNumberFormat="1" applyFont="1" applyFill="1" applyBorder="1" applyAlignment="1" applyProtection="1">
      <alignment horizontal="right" vertical="center" indent="1"/>
    </xf>
    <xf numFmtId="170" fontId="11" fillId="9" borderId="7" xfId="5" applyNumberFormat="1" applyFont="1" applyFill="1" applyBorder="1" applyAlignment="1" applyProtection="1">
      <alignment vertical="center"/>
    </xf>
    <xf numFmtId="170" fontId="11" fillId="9" borderId="1" xfId="4" applyNumberFormat="1" applyFont="1" applyFill="1" applyBorder="1" applyAlignment="1" applyProtection="1">
      <alignment vertical="center"/>
    </xf>
    <xf numFmtId="0" fontId="20" fillId="10" borderId="6" xfId="4" applyFont="1" applyFill="1" applyBorder="1" applyAlignment="1" applyProtection="1">
      <alignment vertical="center"/>
    </xf>
    <xf numFmtId="0" fontId="11" fillId="10" borderId="7" xfId="4" applyFont="1" applyFill="1" applyBorder="1" applyAlignment="1" applyProtection="1">
      <alignment horizontal="right" vertical="center" indent="1"/>
    </xf>
    <xf numFmtId="0" fontId="20" fillId="10" borderId="1" xfId="4" applyFont="1" applyFill="1" applyBorder="1" applyAlignment="1" applyProtection="1">
      <alignment vertical="center"/>
    </xf>
    <xf numFmtId="0" fontId="11" fillId="10" borderId="1" xfId="4" applyFont="1" applyFill="1" applyBorder="1" applyAlignment="1" applyProtection="1">
      <alignment horizontal="right" vertical="center" indent="1"/>
    </xf>
    <xf numFmtId="0" fontId="21" fillId="10" borderId="1" xfId="4" applyFont="1" applyFill="1" applyBorder="1" applyAlignment="1" applyProtection="1">
      <alignment vertical="center"/>
    </xf>
    <xf numFmtId="0" fontId="7" fillId="0" borderId="5" xfId="0" applyFont="1" applyBorder="1"/>
    <xf numFmtId="0" fontId="9" fillId="0" borderId="5" xfId="0" applyFont="1" applyBorder="1" applyAlignment="1">
      <alignment horizontal="right" vertical="center"/>
    </xf>
    <xf numFmtId="44" fontId="20" fillId="6" borderId="1" xfId="1" applyNumberFormat="1" applyFont="1" applyFill="1" applyBorder="1" applyAlignment="1" applyProtection="1">
      <alignment horizontal="left" vertical="center"/>
    </xf>
    <xf numFmtId="0" fontId="11" fillId="3" borderId="6" xfId="4" applyFont="1" applyFill="1" applyBorder="1" applyAlignment="1" applyProtection="1">
      <alignment vertical="center"/>
    </xf>
    <xf numFmtId="170" fontId="20" fillId="6" borderId="7" xfId="1" applyNumberFormat="1" applyFont="1" applyFill="1" applyBorder="1" applyAlignment="1" applyProtection="1">
      <alignment horizontal="left" vertical="center"/>
    </xf>
    <xf numFmtId="9" fontId="20" fillId="6" borderId="7" xfId="7" quotePrefix="1" applyFont="1" applyFill="1" applyBorder="1" applyAlignment="1">
      <alignment vertical="center"/>
    </xf>
    <xf numFmtId="9" fontId="21" fillId="0" borderId="8" xfId="4" applyNumberFormat="1" applyFont="1" applyBorder="1" applyAlignment="1" applyProtection="1">
      <alignment vertical="center"/>
    </xf>
    <xf numFmtId="9" fontId="20" fillId="6" borderId="10" xfId="7" quotePrefix="1" applyFont="1" applyFill="1" applyBorder="1" applyAlignment="1">
      <alignment vertical="center"/>
    </xf>
    <xf numFmtId="0" fontId="11" fillId="7" borderId="6" xfId="4" applyFont="1" applyFill="1" applyBorder="1" applyAlignment="1" applyProtection="1">
      <alignment vertical="center"/>
    </xf>
    <xf numFmtId="0" fontId="11" fillId="7" borderId="3" xfId="4" applyFont="1" applyFill="1" applyBorder="1" applyAlignment="1" applyProtection="1">
      <alignment vertical="center"/>
    </xf>
    <xf numFmtId="0" fontId="11" fillId="7" borderId="7" xfId="4" applyFont="1" applyFill="1" applyBorder="1" applyAlignment="1" applyProtection="1">
      <alignment horizontal="right" vertical="center" indent="1"/>
    </xf>
    <xf numFmtId="0" fontId="11" fillId="4" borderId="9" xfId="4" applyFont="1" applyFill="1" applyBorder="1" applyAlignment="1">
      <alignment vertical="center"/>
    </xf>
    <xf numFmtId="0" fontId="11" fillId="4" borderId="8" xfId="4" applyFont="1" applyFill="1" applyBorder="1" applyAlignment="1" applyProtection="1">
      <alignment horizontal="right" vertical="center" indent="1"/>
    </xf>
    <xf numFmtId="9" fontId="21" fillId="0" borderId="0" xfId="4" applyNumberFormat="1" applyFont="1" applyAlignment="1" applyProtection="1">
      <alignment horizontal="right" vertical="center" indent="1"/>
    </xf>
    <xf numFmtId="0" fontId="21" fillId="0" borderId="0" xfId="4" applyFont="1" applyAlignment="1" applyProtection="1">
      <alignment horizontal="right" vertical="center" indent="1"/>
    </xf>
    <xf numFmtId="171" fontId="11" fillId="4" borderId="1" xfId="5" applyNumberFormat="1" applyFont="1" applyFill="1" applyBorder="1" applyAlignment="1" applyProtection="1">
      <alignment horizontal="right" vertical="center" indent="2"/>
    </xf>
    <xf numFmtId="170" fontId="11" fillId="4" borderId="0" xfId="5" applyNumberFormat="1" applyFont="1" applyFill="1" applyAlignment="1" applyProtection="1">
      <alignment horizontal="left" vertical="center"/>
    </xf>
    <xf numFmtId="0" fontId="11" fillId="4" borderId="0" xfId="4" applyFont="1" applyFill="1" applyAlignment="1" applyProtection="1">
      <alignment horizontal="left" vertical="center" indent="1"/>
    </xf>
    <xf numFmtId="9" fontId="11" fillId="4" borderId="0" xfId="4" applyNumberFormat="1" applyFont="1" applyFill="1" applyAlignment="1" applyProtection="1">
      <alignment horizontal="right" vertical="center" indent="1"/>
    </xf>
    <xf numFmtId="1" fontId="23" fillId="4" borderId="0" xfId="4" applyNumberFormat="1" applyFont="1" applyFill="1" applyAlignment="1" applyProtection="1">
      <alignment horizontal="center" vertical="center"/>
    </xf>
    <xf numFmtId="173" fontId="11" fillId="4" borderId="0" xfId="3" applyNumberFormat="1" applyFont="1" applyFill="1" applyAlignment="1" applyProtection="1">
      <alignment horizontal="right" vertical="center" indent="1"/>
    </xf>
    <xf numFmtId="1" fontId="11" fillId="4" borderId="0" xfId="5" applyNumberFormat="1" applyFont="1" applyFill="1" applyAlignment="1" applyProtection="1">
      <alignment horizontal="right" vertical="center" indent="1"/>
    </xf>
    <xf numFmtId="170" fontId="11" fillId="4" borderId="0" xfId="1" applyNumberFormat="1" applyFont="1" applyFill="1" applyAlignment="1" applyProtection="1">
      <alignment horizontal="left" vertical="center"/>
    </xf>
    <xf numFmtId="9" fontId="11" fillId="4" borderId="0" xfId="4" applyNumberFormat="1" applyFont="1" applyFill="1" applyAlignment="1" applyProtection="1">
      <alignment horizontal="center" vertical="center"/>
    </xf>
    <xf numFmtId="44" fontId="13" fillId="0" borderId="1" xfId="4" applyNumberFormat="1" applyBorder="1" applyAlignment="1" applyProtection="1">
      <alignment vertical="center"/>
    </xf>
    <xf numFmtId="44" fontId="13" fillId="0" borderId="1" xfId="4" applyNumberFormat="1" applyBorder="1" applyAlignment="1">
      <alignment vertical="center"/>
    </xf>
    <xf numFmtId="0" fontId="25" fillId="0" borderId="0" xfId="0" applyFont="1" applyAlignment="1">
      <alignment vertical="center"/>
    </xf>
    <xf numFmtId="0" fontId="20" fillId="2" borderId="6" xfId="4" applyFont="1" applyFill="1" applyBorder="1" applyAlignment="1" applyProtection="1">
      <alignment horizontal="left" vertical="center" indent="1"/>
    </xf>
    <xf numFmtId="0" fontId="20" fillId="2" borderId="7" xfId="4" applyFont="1" applyFill="1" applyBorder="1" applyAlignment="1" applyProtection="1">
      <alignment horizontal="left" vertical="center" indent="1"/>
    </xf>
    <xf numFmtId="0" fontId="17" fillId="0" borderId="5" xfId="0" applyFont="1" applyBorder="1" applyAlignment="1">
      <alignment horizontal="right" vertical="center"/>
    </xf>
    <xf numFmtId="0" fontId="11" fillId="3" borderId="6" xfId="4" applyFont="1" applyFill="1" applyBorder="1" applyAlignment="1" applyProtection="1">
      <alignment horizontal="center" vertical="center"/>
    </xf>
    <xf numFmtId="0" fontId="11" fillId="3" borderId="7" xfId="4" applyFont="1" applyFill="1" applyBorder="1" applyAlignment="1" applyProtection="1">
      <alignment horizontal="center" vertical="center"/>
    </xf>
    <xf numFmtId="0" fontId="26" fillId="11" borderId="0" xfId="8" applyFont="1" applyFill="1" applyAlignment="1">
      <alignment horizontal="center" vertical="center"/>
    </xf>
  </cellXfs>
  <cellStyles count="9">
    <cellStyle name="Comma" xfId="3" builtinId="3"/>
    <cellStyle name="Comma 2" xfId="5" xr:uid="{00000000-0005-0000-0000-000001000000}"/>
    <cellStyle name="Currency" xfId="1" builtinId="4"/>
    <cellStyle name="Currency 2" xfId="6" xr:uid="{00000000-0005-0000-0000-000003000000}"/>
    <cellStyle name="Hyperlink" xfId="8" builtinId="8"/>
    <cellStyle name="Normal" xfId="0" builtinId="0"/>
    <cellStyle name="Normal 2" xfId="2" xr:uid="{00000000-0005-0000-0000-000005000000}"/>
    <cellStyle name="Normal 3" xfId="4" xr:uid="{00000000-0005-0000-0000-000006000000}"/>
    <cellStyle name="Percent 2" xfId="7" xr:uid="{00000000-0005-0000-0000-000007000000}"/>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69&amp;utm_source=integrated+content&amp;utm_campaign=/content/project-costing-templates&amp;utm_medium=Software+Project+Costing++11369&amp;lpa=Software+Project+Costing++11369&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167226</xdr:colOff>
      <xdr:row>0</xdr:row>
      <xdr:rowOff>2641600</xdr:rowOff>
    </xdr:to>
    <xdr:pic>
      <xdr:nvPicPr>
        <xdr:cNvPr id="4" name="Picture 3">
          <a:hlinkClick xmlns:r="http://schemas.openxmlformats.org/officeDocument/2006/relationships" r:id="rId1"/>
          <a:extLst>
            <a:ext uri="{FF2B5EF4-FFF2-40B4-BE49-F238E27FC236}">
              <a16:creationId xmlns:a16="http://schemas.microsoft.com/office/drawing/2014/main" id="{92282B9E-3234-1B44-9D45-7BAEA6EBD604}"/>
            </a:ext>
          </a:extLst>
        </xdr:cNvPr>
        <xdr:cNvPicPr>
          <a:picLocks noChangeAspect="1"/>
        </xdr:cNvPicPr>
      </xdr:nvPicPr>
      <xdr:blipFill>
        <a:blip xmlns:r="http://schemas.openxmlformats.org/officeDocument/2006/relationships" r:embed="rId2"/>
        <a:stretch>
          <a:fillRect/>
        </a:stretch>
      </xdr:blipFill>
      <xdr:spPr>
        <a:xfrm>
          <a:off x="0" y="0"/>
          <a:ext cx="10606626" cy="26416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369&amp;utm_source=integrated+content&amp;utm_campaign=/content/project-costing-templates&amp;utm_medium=Software+Project+Costing++11369&amp;lpa=Software+Project+Costing++11369&amp;lx=PFpZZjisDNTS-Ddigi3MyABAgeTPLDIL8TQRu558b7w"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S48"/>
  <sheetViews>
    <sheetView showGridLines="0" tabSelected="1" workbookViewId="0">
      <pane ySplit="1" topLeftCell="A2" activePane="bottomLeft" state="frozen"/>
      <selection pane="bottomLeft" activeCell="B48" sqref="B48:L48"/>
    </sheetView>
  </sheetViews>
  <sheetFormatPr baseColWidth="10" defaultColWidth="10.83203125" defaultRowHeight="13"/>
  <cols>
    <col min="1" max="1" width="3.33203125" style="9" customWidth="1"/>
    <col min="2" max="2" width="34.5" style="9" customWidth="1"/>
    <col min="3" max="8" width="13.83203125" style="9" customWidth="1"/>
    <col min="9" max="9" width="12.83203125" style="9" customWidth="1"/>
    <col min="10" max="10" width="3.33203125" style="9" customWidth="1"/>
    <col min="11" max="12" width="12.83203125" style="9" customWidth="1"/>
    <col min="13" max="13" width="3.33203125" style="9" customWidth="1"/>
    <col min="14" max="255" width="8.83203125" style="9" customWidth="1"/>
    <col min="256" max="16384" width="10.83203125" style="9"/>
  </cols>
  <sheetData>
    <row r="1" spans="1:19" ht="212" customHeight="1"/>
    <row r="2" spans="1:19" s="4" customFormat="1" ht="50" customHeight="1">
      <c r="A2" s="1"/>
      <c r="B2" s="124" t="s">
        <v>71</v>
      </c>
      <c r="C2" s="2"/>
      <c r="D2" s="5"/>
      <c r="E2" s="2"/>
      <c r="F2" s="2"/>
      <c r="G2" s="2"/>
      <c r="H2" s="3"/>
      <c r="I2" s="3"/>
      <c r="J2" s="3"/>
      <c r="K2" s="3"/>
      <c r="L2" s="3"/>
      <c r="M2" s="3"/>
      <c r="N2" s="3"/>
      <c r="O2" s="3"/>
      <c r="P2" s="3"/>
      <c r="Q2" s="3"/>
      <c r="R2" s="3"/>
      <c r="S2" s="3"/>
    </row>
    <row r="3" spans="1:19" s="8" customFormat="1" ht="30" customHeight="1">
      <c r="B3" s="40" t="s">
        <v>70</v>
      </c>
      <c r="C3" s="40"/>
      <c r="D3" s="127"/>
      <c r="E3" s="127"/>
      <c r="F3" s="41"/>
      <c r="G3" s="98"/>
      <c r="H3" s="98"/>
      <c r="I3" s="42"/>
      <c r="J3" s="98"/>
      <c r="K3" s="98"/>
      <c r="L3" s="99" t="s">
        <v>69</v>
      </c>
    </row>
    <row r="4" spans="1:19" s="11" customFormat="1"/>
    <row r="5" spans="1:19" ht="55" customHeight="1">
      <c r="B5" s="27"/>
      <c r="C5" s="73" t="s">
        <v>54</v>
      </c>
      <c r="D5" s="28"/>
      <c r="E5" s="128" t="s">
        <v>51</v>
      </c>
      <c r="F5" s="129"/>
      <c r="G5" s="57" t="s">
        <v>52</v>
      </c>
      <c r="H5" s="58" t="s">
        <v>53</v>
      </c>
      <c r="I5" s="27"/>
      <c r="J5" s="27"/>
      <c r="K5" s="29"/>
      <c r="L5" s="29"/>
    </row>
    <row r="6" spans="1:19" ht="22" customHeight="1">
      <c r="B6" s="80" t="s">
        <v>59</v>
      </c>
      <c r="C6" s="74">
        <v>0</v>
      </c>
      <c r="D6" s="30"/>
      <c r="E6" s="125" t="s">
        <v>6</v>
      </c>
      <c r="F6" s="126"/>
      <c r="G6" s="43">
        <v>0</v>
      </c>
      <c r="H6" s="43">
        <v>0</v>
      </c>
      <c r="I6" s="31"/>
      <c r="J6" s="31"/>
      <c r="K6" s="29"/>
      <c r="L6" s="29"/>
    </row>
    <row r="7" spans="1:19" ht="22" customHeight="1">
      <c r="B7" s="80" t="s">
        <v>57</v>
      </c>
      <c r="C7" s="74">
        <v>0</v>
      </c>
      <c r="D7" s="30"/>
      <c r="E7" s="125" t="s">
        <v>5</v>
      </c>
      <c r="F7" s="126"/>
      <c r="G7" s="43">
        <v>0</v>
      </c>
      <c r="H7" s="43">
        <v>0</v>
      </c>
      <c r="I7" s="31"/>
      <c r="J7" s="31"/>
      <c r="K7" s="29"/>
      <c r="L7" s="29"/>
    </row>
    <row r="8" spans="1:19" ht="22" customHeight="1">
      <c r="B8" s="80" t="s">
        <v>58</v>
      </c>
      <c r="C8" s="74">
        <v>0</v>
      </c>
      <c r="D8" s="32"/>
      <c r="E8" s="125" t="s">
        <v>11</v>
      </c>
      <c r="F8" s="126"/>
      <c r="G8" s="43">
        <v>0</v>
      </c>
      <c r="H8" s="43">
        <v>0</v>
      </c>
      <c r="I8" s="31"/>
      <c r="J8" s="31"/>
      <c r="K8" s="29"/>
      <c r="L8" s="29"/>
    </row>
    <row r="9" spans="1:19" ht="22" customHeight="1">
      <c r="B9" s="115" t="s">
        <v>68</v>
      </c>
      <c r="C9" s="121">
        <f>SUM(C6:C8)</f>
        <v>0</v>
      </c>
      <c r="D9" s="32"/>
      <c r="E9" s="125" t="s">
        <v>4</v>
      </c>
      <c r="F9" s="126"/>
      <c r="G9" s="43">
        <v>0</v>
      </c>
      <c r="H9" s="43">
        <v>0</v>
      </c>
      <c r="I9" s="31"/>
      <c r="J9" s="31"/>
      <c r="K9" s="29"/>
      <c r="L9" s="29"/>
    </row>
    <row r="10" spans="1:19" ht="22" customHeight="1">
      <c r="B10" s="80" t="s">
        <v>55</v>
      </c>
      <c r="C10" s="75">
        <v>0</v>
      </c>
      <c r="D10" s="32"/>
      <c r="E10" s="125" t="s">
        <v>3</v>
      </c>
      <c r="F10" s="126"/>
      <c r="G10" s="43">
        <v>0</v>
      </c>
      <c r="H10" s="43">
        <v>0</v>
      </c>
      <c r="I10" s="27"/>
      <c r="J10" s="27"/>
      <c r="K10" s="29"/>
      <c r="L10" s="29"/>
    </row>
    <row r="11" spans="1:19" ht="22" customHeight="1">
      <c r="B11" s="80" t="s">
        <v>56</v>
      </c>
      <c r="C11" s="76"/>
      <c r="D11" s="33"/>
      <c r="E11" s="125" t="s">
        <v>2</v>
      </c>
      <c r="F11" s="126"/>
      <c r="G11" s="43">
        <v>0</v>
      </c>
      <c r="H11" s="43">
        <v>0</v>
      </c>
      <c r="I11" s="27"/>
      <c r="J11" s="27"/>
      <c r="K11" s="29"/>
      <c r="L11" s="29"/>
    </row>
    <row r="12" spans="1:19" ht="22" customHeight="1">
      <c r="B12" s="79" t="s">
        <v>60</v>
      </c>
      <c r="C12" s="77" t="e">
        <f>+I22</f>
        <v>#DIV/0!</v>
      </c>
      <c r="D12" s="34"/>
      <c r="E12" s="125" t="s">
        <v>10</v>
      </c>
      <c r="F12" s="126"/>
      <c r="G12" s="43">
        <v>0</v>
      </c>
      <c r="H12" s="43">
        <v>0</v>
      </c>
      <c r="I12" s="27"/>
      <c r="J12" s="27"/>
      <c r="K12" s="29"/>
      <c r="L12" s="29"/>
    </row>
    <row r="13" spans="1:19" ht="22" customHeight="1">
      <c r="B13" s="79" t="s">
        <v>61</v>
      </c>
      <c r="C13" s="78" t="e">
        <f>+(C12-C11)/7</f>
        <v>#DIV/0!</v>
      </c>
      <c r="D13" s="34"/>
      <c r="E13" s="125" t="s">
        <v>9</v>
      </c>
      <c r="F13" s="126"/>
      <c r="G13" s="43">
        <v>0</v>
      </c>
      <c r="H13" s="43">
        <v>0</v>
      </c>
      <c r="I13" s="27"/>
      <c r="J13" s="27"/>
      <c r="K13" s="29"/>
      <c r="L13" s="29"/>
    </row>
    <row r="14" spans="1:19" ht="22" customHeight="1">
      <c r="D14" s="34"/>
      <c r="E14" s="125" t="s">
        <v>8</v>
      </c>
      <c r="F14" s="126"/>
      <c r="G14" s="43">
        <v>0</v>
      </c>
      <c r="H14" s="43">
        <v>0</v>
      </c>
      <c r="I14" s="27"/>
      <c r="J14" s="27"/>
      <c r="K14" s="29"/>
      <c r="L14" s="29"/>
    </row>
    <row r="15" spans="1:19" ht="22" customHeight="1">
      <c r="B15" s="27"/>
      <c r="C15" s="35"/>
      <c r="D15" s="35"/>
      <c r="E15" s="27"/>
      <c r="F15" s="27"/>
      <c r="G15" s="27"/>
      <c r="H15" s="27"/>
      <c r="I15" s="27"/>
      <c r="J15" s="27"/>
      <c r="K15" s="29"/>
      <c r="L15" s="29"/>
    </row>
    <row r="16" spans="1:19" ht="55" customHeight="1">
      <c r="B16" s="61" t="s">
        <v>41</v>
      </c>
      <c r="C16" s="58" t="s">
        <v>42</v>
      </c>
      <c r="D16" s="58" t="s">
        <v>43</v>
      </c>
      <c r="E16" s="58" t="s">
        <v>44</v>
      </c>
      <c r="F16" s="58" t="s">
        <v>45</v>
      </c>
      <c r="G16" s="58" t="s">
        <v>46</v>
      </c>
      <c r="H16" s="58" t="s">
        <v>47</v>
      </c>
      <c r="I16" s="58" t="s">
        <v>48</v>
      </c>
      <c r="J16" s="29"/>
      <c r="K16" s="58" t="s">
        <v>49</v>
      </c>
      <c r="L16" s="58" t="s">
        <v>50</v>
      </c>
    </row>
    <row r="17" spans="2:12" ht="22" customHeight="1">
      <c r="B17" s="45" t="s">
        <v>6</v>
      </c>
      <c r="C17" s="66">
        <v>0</v>
      </c>
      <c r="D17" s="65">
        <v>0</v>
      </c>
      <c r="E17" s="88">
        <f>IF(H6&gt;0,H6,G6)</f>
        <v>0</v>
      </c>
      <c r="F17" s="82" t="e">
        <f t="shared" ref="F17:F22" si="0">+L17/5</f>
        <v>#DIV/0!</v>
      </c>
      <c r="G17" s="83" t="e">
        <f t="shared" ref="G17:G22" si="1">((C38*C$36)+(D38*D$36)+(E38*E$36)+(F38*F$36))/D17</f>
        <v>#DIV/0!</v>
      </c>
      <c r="H17" s="84" t="e">
        <f t="shared" ref="H17:H22" si="2">+G17*E17</f>
        <v>#DIV/0!</v>
      </c>
      <c r="I17" s="62" t="e">
        <f>+C11+(F17*7)</f>
        <v>#DIV/0!</v>
      </c>
      <c r="J17" s="29"/>
      <c r="K17" s="63" t="e">
        <f t="shared" ref="K17:K22" si="3">+E17/$C$10</f>
        <v>#DIV/0!</v>
      </c>
      <c r="L17" s="63" t="e">
        <f t="shared" ref="L17:L22" si="4">+K17/D17</f>
        <v>#DIV/0!</v>
      </c>
    </row>
    <row r="18" spans="2:12" ht="22" customHeight="1">
      <c r="B18" s="45" t="s">
        <v>5</v>
      </c>
      <c r="C18" s="66">
        <v>0</v>
      </c>
      <c r="D18" s="65">
        <v>0</v>
      </c>
      <c r="E18" s="88" t="e">
        <f>IF(H7&gt;0,H7,IF(G7&gt;0,G7,ROUND(+C18/$C$17*$E$17,0)))</f>
        <v>#DIV/0!</v>
      </c>
      <c r="F18" s="82" t="e">
        <f t="shared" si="0"/>
        <v>#DIV/0!</v>
      </c>
      <c r="G18" s="85" t="e">
        <f t="shared" si="1"/>
        <v>#DIV/0!</v>
      </c>
      <c r="H18" s="86" t="e">
        <f t="shared" si="2"/>
        <v>#DIV/0!</v>
      </c>
      <c r="I18" s="62" t="e">
        <f>+I17+(F18*7)</f>
        <v>#DIV/0!</v>
      </c>
      <c r="J18" s="29"/>
      <c r="K18" s="63" t="e">
        <f t="shared" si="3"/>
        <v>#DIV/0!</v>
      </c>
      <c r="L18" s="63" t="e">
        <f t="shared" si="4"/>
        <v>#DIV/0!</v>
      </c>
    </row>
    <row r="19" spans="2:12" ht="22" customHeight="1">
      <c r="B19" s="45" t="s">
        <v>11</v>
      </c>
      <c r="C19" s="66">
        <v>0</v>
      </c>
      <c r="D19" s="65">
        <v>0</v>
      </c>
      <c r="E19" s="88" t="e">
        <f>IF(H8&gt;0,H8,IF(G8&gt;0,G8,ROUND(+C19/(SUM($C$17:$C18))*(SUM($E$17:$E18)),0)))</f>
        <v>#DIV/0!</v>
      </c>
      <c r="F19" s="82" t="e">
        <f t="shared" si="0"/>
        <v>#DIV/0!</v>
      </c>
      <c r="G19" s="85" t="e">
        <f t="shared" si="1"/>
        <v>#DIV/0!</v>
      </c>
      <c r="H19" s="86" t="e">
        <f t="shared" si="2"/>
        <v>#DIV/0!</v>
      </c>
      <c r="I19" s="62" t="e">
        <f>+I18+(F19*7)</f>
        <v>#DIV/0!</v>
      </c>
      <c r="J19" s="29"/>
      <c r="K19" s="63" t="e">
        <f t="shared" si="3"/>
        <v>#DIV/0!</v>
      </c>
      <c r="L19" s="63" t="e">
        <f t="shared" si="4"/>
        <v>#DIV/0!</v>
      </c>
    </row>
    <row r="20" spans="2:12" ht="22" customHeight="1">
      <c r="B20" s="45" t="s">
        <v>4</v>
      </c>
      <c r="C20" s="66">
        <v>0</v>
      </c>
      <c r="D20" s="65">
        <v>0</v>
      </c>
      <c r="E20" s="88" t="e">
        <f>IF(H9&gt;0,H9,IF(G9&gt;0,G9,ROUND(+C20/(SUM($C$17:$C19))*(SUM($E$17:$E19)),0)))</f>
        <v>#DIV/0!</v>
      </c>
      <c r="F20" s="82" t="e">
        <f t="shared" si="0"/>
        <v>#DIV/0!</v>
      </c>
      <c r="G20" s="85" t="e">
        <f t="shared" si="1"/>
        <v>#DIV/0!</v>
      </c>
      <c r="H20" s="86" t="e">
        <f t="shared" si="2"/>
        <v>#DIV/0!</v>
      </c>
      <c r="I20" s="62" t="e">
        <f>+I19+(F20*7)</f>
        <v>#DIV/0!</v>
      </c>
      <c r="J20" s="29"/>
      <c r="K20" s="63" t="e">
        <f t="shared" si="3"/>
        <v>#DIV/0!</v>
      </c>
      <c r="L20" s="63" t="e">
        <f t="shared" si="4"/>
        <v>#DIV/0!</v>
      </c>
    </row>
    <row r="21" spans="2:12" ht="22" customHeight="1">
      <c r="B21" s="45" t="s">
        <v>3</v>
      </c>
      <c r="C21" s="66">
        <v>0</v>
      </c>
      <c r="D21" s="65">
        <v>0</v>
      </c>
      <c r="E21" s="88" t="e">
        <f>IF(H10&gt;0,H10,IF(G10&gt;0,G10,ROUND(+C21/(SUM($C$17:$C20))*(SUM($E$17:$E20)),0)))</f>
        <v>#DIV/0!</v>
      </c>
      <c r="F21" s="82" t="e">
        <f t="shared" si="0"/>
        <v>#DIV/0!</v>
      </c>
      <c r="G21" s="85" t="e">
        <f t="shared" si="1"/>
        <v>#DIV/0!</v>
      </c>
      <c r="H21" s="86" t="e">
        <f t="shared" si="2"/>
        <v>#DIV/0!</v>
      </c>
      <c r="I21" s="62" t="e">
        <f>+I20+(F21*7)</f>
        <v>#DIV/0!</v>
      </c>
      <c r="J21" s="29"/>
      <c r="K21" s="63" t="e">
        <f t="shared" si="3"/>
        <v>#DIV/0!</v>
      </c>
      <c r="L21" s="63" t="e">
        <f t="shared" si="4"/>
        <v>#DIV/0!</v>
      </c>
    </row>
    <row r="22" spans="2:12" ht="22" customHeight="1">
      <c r="B22" s="45" t="s">
        <v>2</v>
      </c>
      <c r="C22" s="66">
        <v>0</v>
      </c>
      <c r="D22" s="65">
        <v>0</v>
      </c>
      <c r="E22" s="89" t="e">
        <f>IF(H11&gt;0,H11,IF(G11&gt;0,G11,ROUND(+C22/(SUM($C$17:$C21))*(SUM($E$17:$E21)),0)))</f>
        <v>#DIV/0!</v>
      </c>
      <c r="F22" s="87" t="e">
        <f t="shared" si="0"/>
        <v>#DIV/0!</v>
      </c>
      <c r="G22" s="85" t="e">
        <f t="shared" si="1"/>
        <v>#DIV/0!</v>
      </c>
      <c r="H22" s="86" t="e">
        <f t="shared" si="2"/>
        <v>#DIV/0!</v>
      </c>
      <c r="I22" s="62" t="e">
        <f>+I21+(F22*7)</f>
        <v>#DIV/0!</v>
      </c>
      <c r="J22" s="29"/>
      <c r="K22" s="64" t="e">
        <f t="shared" si="3"/>
        <v>#DIV/0!</v>
      </c>
      <c r="L22" s="64" t="e">
        <f t="shared" si="4"/>
        <v>#DIV/0!</v>
      </c>
    </row>
    <row r="23" spans="2:12" ht="22" customHeight="1">
      <c r="B23" s="115" t="s">
        <v>68</v>
      </c>
      <c r="C23" s="116">
        <f>SUM(C17:C22)</f>
        <v>0</v>
      </c>
      <c r="D23" s="117"/>
      <c r="E23" s="118" t="e">
        <f>SUM(E17:E22)</f>
        <v>#DIV/0!</v>
      </c>
      <c r="F23" s="119" t="e">
        <f>SUM(F17:F22)</f>
        <v>#DIV/0!</v>
      </c>
      <c r="G23" s="114"/>
      <c r="H23" s="120" t="e">
        <f>SUM(H17:H22)</f>
        <v>#DIV/0!</v>
      </c>
      <c r="I23" s="48"/>
      <c r="J23" s="29"/>
      <c r="K23" s="113" t="e">
        <f>SUM(K17:K22)</f>
        <v>#DIV/0!</v>
      </c>
      <c r="L23" s="113" t="e">
        <f>SUM(L17:L22)</f>
        <v>#DIV/0!</v>
      </c>
    </row>
    <row r="24" spans="2:12" ht="22" customHeight="1">
      <c r="B24" s="45" t="s">
        <v>10</v>
      </c>
      <c r="C24" s="90">
        <f>+C6</f>
        <v>0</v>
      </c>
      <c r="D24" s="81"/>
      <c r="E24" s="88" t="e">
        <f>IF(H12&gt;0,H12,IF(G12&gt;0,G12,+F24*C24*$C$10*5))</f>
        <v>#DIV/0!</v>
      </c>
      <c r="F24" s="82" t="e">
        <f>+F23</f>
        <v>#DIV/0!</v>
      </c>
      <c r="G24" s="85">
        <f>+DATA!C3</f>
        <v>0</v>
      </c>
      <c r="H24" s="86" t="e">
        <f>+G24*E24</f>
        <v>#DIV/0!</v>
      </c>
      <c r="I24" s="27"/>
      <c r="J24" s="29"/>
      <c r="K24" s="63" t="e">
        <f>+E24/$C$10</f>
        <v>#DIV/0!</v>
      </c>
      <c r="L24" s="63" t="e">
        <f>+F24*5</f>
        <v>#DIV/0!</v>
      </c>
    </row>
    <row r="25" spans="2:12" ht="22" customHeight="1">
      <c r="B25" s="45" t="s">
        <v>9</v>
      </c>
      <c r="C25" s="90">
        <f>+C7</f>
        <v>0</v>
      </c>
      <c r="D25" s="81"/>
      <c r="E25" s="88" t="e">
        <f>IF(H13&gt;0,H13,IF(G13&gt;0,G13,+F25*C25*$C$10*5))</f>
        <v>#DIV/0!</v>
      </c>
      <c r="F25" s="82" t="e">
        <f>+F24</f>
        <v>#DIV/0!</v>
      </c>
      <c r="G25" s="85">
        <f>+DATA!C4</f>
        <v>0</v>
      </c>
      <c r="H25" s="86" t="e">
        <f>+G25*E25</f>
        <v>#DIV/0!</v>
      </c>
      <c r="I25" s="27"/>
      <c r="J25" s="29"/>
      <c r="K25" s="63" t="e">
        <f>+E25/$C$10</f>
        <v>#DIV/0!</v>
      </c>
      <c r="L25" s="63" t="e">
        <f>+F25*5</f>
        <v>#DIV/0!</v>
      </c>
    </row>
    <row r="26" spans="2:12" ht="22" customHeight="1">
      <c r="B26" s="45" t="s">
        <v>8</v>
      </c>
      <c r="C26" s="90">
        <f>+C8</f>
        <v>0</v>
      </c>
      <c r="D26" s="81"/>
      <c r="E26" s="89" t="e">
        <f>IF(H14&gt;0,H14,IF(G14&gt;0,G14,+F26*C26*$C$10*5))</f>
        <v>#DIV/0!</v>
      </c>
      <c r="F26" s="82" t="e">
        <f>+F25</f>
        <v>#DIV/0!</v>
      </c>
      <c r="G26" s="85">
        <f>+DATA!C5</f>
        <v>0</v>
      </c>
      <c r="H26" s="86" t="e">
        <f>+G26*E26</f>
        <v>#DIV/0!</v>
      </c>
      <c r="I26" s="27"/>
      <c r="J26" s="29"/>
      <c r="K26" s="63" t="e">
        <f>+E26/$C$10</f>
        <v>#DIV/0!</v>
      </c>
      <c r="L26" s="63" t="e">
        <f>+F26*5</f>
        <v>#DIV/0!</v>
      </c>
    </row>
    <row r="27" spans="2:12" ht="22" customHeight="1">
      <c r="B27" s="38"/>
      <c r="C27" s="36"/>
      <c r="D27" s="111" t="s">
        <v>66</v>
      </c>
      <c r="E27" s="89" t="e">
        <f>SUM(E24:E26)</f>
        <v>#DIV/0!</v>
      </c>
      <c r="F27" s="81"/>
      <c r="G27" s="81"/>
      <c r="H27" s="86" t="e">
        <f>SUM(H24:H26)</f>
        <v>#DIV/0!</v>
      </c>
      <c r="I27" s="27"/>
      <c r="J27" s="29"/>
      <c r="K27" s="29"/>
      <c r="L27" s="29"/>
    </row>
    <row r="28" spans="2:12" ht="22" customHeight="1">
      <c r="B28" s="38"/>
      <c r="C28" s="27"/>
      <c r="D28" s="112" t="s">
        <v>67</v>
      </c>
      <c r="E28" s="89" t="e">
        <f>+E27+E23</f>
        <v>#DIV/0!</v>
      </c>
      <c r="F28" s="81"/>
      <c r="G28" s="81"/>
      <c r="H28" s="86" t="e">
        <f>+H27+H23</f>
        <v>#DIV/0!</v>
      </c>
      <c r="I28" s="27"/>
      <c r="J28" s="29"/>
      <c r="K28" s="29"/>
      <c r="L28" s="29"/>
    </row>
    <row r="29" spans="2:12" ht="22" customHeight="1">
      <c r="B29" s="38"/>
      <c r="C29" s="27"/>
      <c r="D29" s="27"/>
      <c r="E29" s="27"/>
      <c r="F29" s="27"/>
      <c r="G29" s="27"/>
      <c r="H29" s="60"/>
      <c r="I29" s="27"/>
      <c r="J29" s="37"/>
      <c r="K29" s="29"/>
      <c r="L29" s="29"/>
    </row>
    <row r="30" spans="2:12" ht="22" customHeight="1">
      <c r="B30" s="38"/>
      <c r="C30" s="27"/>
      <c r="D30" s="27"/>
      <c r="E30" s="109"/>
      <c r="F30" s="110" t="s">
        <v>62</v>
      </c>
      <c r="G30" s="104">
        <v>0</v>
      </c>
      <c r="H30" s="100" t="e">
        <f>+G30*H28</f>
        <v>#DIV/0!</v>
      </c>
      <c r="I30" s="27"/>
      <c r="J30" s="37"/>
      <c r="K30" s="29"/>
      <c r="L30" s="29"/>
    </row>
    <row r="31" spans="2:12" ht="22" customHeight="1">
      <c r="B31" s="38"/>
      <c r="C31" s="27"/>
      <c r="D31" s="27"/>
      <c r="E31" s="106"/>
      <c r="F31" s="107"/>
      <c r="G31" s="108" t="s">
        <v>63</v>
      </c>
      <c r="H31" s="102" t="e">
        <f>+H30+H28</f>
        <v>#DIV/0!</v>
      </c>
      <c r="I31" s="27"/>
      <c r="J31" s="37"/>
      <c r="K31" s="29"/>
      <c r="L31" s="29"/>
    </row>
    <row r="32" spans="2:12" ht="22" customHeight="1">
      <c r="B32" s="39"/>
      <c r="C32" s="27"/>
      <c r="D32" s="27"/>
      <c r="E32" s="101"/>
      <c r="F32" s="72" t="s">
        <v>64</v>
      </c>
      <c r="G32" s="105">
        <f>IF(H8&gt;0,DATA!F6,IF(H7&gt;0,DATA!F5,IF(H6&gt;0,DATA!F4,DATA!F3)))</f>
        <v>-0.3</v>
      </c>
      <c r="H32" s="86" t="e">
        <f>+$H$31*(1+G32)</f>
        <v>#DIV/0!</v>
      </c>
      <c r="I32" s="27"/>
      <c r="J32" s="37"/>
      <c r="K32" s="29"/>
      <c r="L32" s="29"/>
    </row>
    <row r="33" spans="2:12" ht="22" customHeight="1">
      <c r="B33" s="39"/>
      <c r="C33" s="27"/>
      <c r="D33" s="27"/>
      <c r="E33" s="101"/>
      <c r="F33" s="72" t="s">
        <v>65</v>
      </c>
      <c r="G33" s="103">
        <f>IF(H8&gt;0,DATA!G6,IF(H7&gt;0,DATA!G5,IF(H6&gt;0,DATA!G4,DATA!G3)))</f>
        <v>0.5</v>
      </c>
      <c r="H33" s="86" t="e">
        <f>+$H$31*(1+G33)</f>
        <v>#DIV/0!</v>
      </c>
      <c r="I33" s="27"/>
      <c r="J33" s="37"/>
      <c r="K33" s="29"/>
      <c r="L33" s="29"/>
    </row>
    <row r="34" spans="2:12" ht="22" customHeight="1">
      <c r="B34" s="27"/>
      <c r="C34" s="27"/>
      <c r="D34" s="27"/>
      <c r="E34" s="27"/>
      <c r="F34" s="27"/>
      <c r="G34" s="27"/>
      <c r="H34" s="27"/>
      <c r="I34" s="27"/>
      <c r="J34" s="27"/>
      <c r="K34" s="29"/>
      <c r="L34" s="29"/>
    </row>
    <row r="35" spans="2:12" ht="55" customHeight="1">
      <c r="B35" s="44"/>
      <c r="C35" s="57" t="s">
        <v>34</v>
      </c>
      <c r="D35" s="57" t="s">
        <v>35</v>
      </c>
      <c r="E35" s="57" t="s">
        <v>36</v>
      </c>
      <c r="F35" s="57" t="s">
        <v>37</v>
      </c>
      <c r="G35" s="57" t="s">
        <v>38</v>
      </c>
      <c r="H35" s="58" t="s">
        <v>39</v>
      </c>
      <c r="I35" s="58" t="s">
        <v>40</v>
      </c>
      <c r="J35" s="29"/>
      <c r="K35" s="29"/>
      <c r="L35" s="29"/>
    </row>
    <row r="36" spans="2:12" ht="22" customHeight="1">
      <c r="B36" s="49" t="s">
        <v>20</v>
      </c>
      <c r="C36" s="50">
        <f>+DATA!C6</f>
        <v>0</v>
      </c>
      <c r="D36" s="50">
        <f>+DATA!C7</f>
        <v>0</v>
      </c>
      <c r="E36" s="50">
        <f>+DATA!C8</f>
        <v>0</v>
      </c>
      <c r="F36" s="50">
        <f>+DATA!C9</f>
        <v>0</v>
      </c>
      <c r="G36" s="50">
        <v>0</v>
      </c>
      <c r="H36" s="51"/>
      <c r="I36" s="51"/>
      <c r="J36" s="29"/>
      <c r="K36" s="29"/>
      <c r="L36" s="29"/>
    </row>
    <row r="37" spans="2:12" ht="22" customHeight="1">
      <c r="B37" s="46" t="s">
        <v>24</v>
      </c>
      <c r="C37" s="47"/>
      <c r="D37" s="48"/>
      <c r="E37" s="48"/>
      <c r="F37" s="48"/>
      <c r="G37" s="48"/>
      <c r="H37" s="48"/>
      <c r="I37" s="48"/>
      <c r="J37" s="29"/>
      <c r="K37" s="29"/>
      <c r="L37" s="29"/>
    </row>
    <row r="38" spans="2:12" ht="22" customHeight="1">
      <c r="B38" s="59" t="s">
        <v>28</v>
      </c>
      <c r="C38" s="67">
        <v>0</v>
      </c>
      <c r="D38" s="67">
        <v>0</v>
      </c>
      <c r="E38" s="67">
        <v>0</v>
      </c>
      <c r="F38" s="67">
        <v>0</v>
      </c>
      <c r="G38" s="67">
        <v>0</v>
      </c>
      <c r="H38" s="69">
        <f t="shared" ref="H38:H43" si="5">SUM(C38:G38)-D17</f>
        <v>0</v>
      </c>
      <c r="I38" s="70" t="e">
        <f t="shared" ref="I38:I43" si="6">SUM(C38:F38)/D17*E17</f>
        <v>#DIV/0!</v>
      </c>
      <c r="J38" s="29"/>
      <c r="K38" s="29"/>
      <c r="L38" s="29"/>
    </row>
    <row r="39" spans="2:12" ht="22" customHeight="1">
      <c r="B39" s="59" t="s">
        <v>29</v>
      </c>
      <c r="C39" s="67">
        <v>0</v>
      </c>
      <c r="D39" s="67">
        <v>0</v>
      </c>
      <c r="E39" s="67">
        <v>0</v>
      </c>
      <c r="F39" s="67">
        <v>0</v>
      </c>
      <c r="G39" s="67">
        <v>0</v>
      </c>
      <c r="H39" s="69">
        <f t="shared" si="5"/>
        <v>0</v>
      </c>
      <c r="I39" s="70" t="e">
        <f t="shared" si="6"/>
        <v>#DIV/0!</v>
      </c>
      <c r="J39" s="29"/>
      <c r="K39" s="29"/>
      <c r="L39" s="29"/>
    </row>
    <row r="40" spans="2:12" ht="22" customHeight="1">
      <c r="B40" s="59" t="s">
        <v>30</v>
      </c>
      <c r="C40" s="67">
        <v>0</v>
      </c>
      <c r="D40" s="67">
        <v>0</v>
      </c>
      <c r="E40" s="67">
        <v>0</v>
      </c>
      <c r="F40" s="67">
        <v>0</v>
      </c>
      <c r="G40" s="67">
        <v>0</v>
      </c>
      <c r="H40" s="69">
        <f t="shared" si="5"/>
        <v>0</v>
      </c>
      <c r="I40" s="70" t="e">
        <f t="shared" si="6"/>
        <v>#DIV/0!</v>
      </c>
      <c r="J40" s="29"/>
      <c r="K40" s="29"/>
      <c r="L40" s="29"/>
    </row>
    <row r="41" spans="2:12" ht="22" customHeight="1">
      <c r="B41" s="59" t="s">
        <v>31</v>
      </c>
      <c r="C41" s="67">
        <v>0</v>
      </c>
      <c r="D41" s="67">
        <v>0</v>
      </c>
      <c r="E41" s="67">
        <v>0</v>
      </c>
      <c r="F41" s="67">
        <v>0</v>
      </c>
      <c r="G41" s="67">
        <v>0</v>
      </c>
      <c r="H41" s="69">
        <f t="shared" si="5"/>
        <v>0</v>
      </c>
      <c r="I41" s="70" t="e">
        <f t="shared" si="6"/>
        <v>#DIV/0!</v>
      </c>
      <c r="J41" s="29"/>
      <c r="K41" s="29"/>
      <c r="L41" s="29"/>
    </row>
    <row r="42" spans="2:12" ht="22" customHeight="1">
      <c r="B42" s="59" t="s">
        <v>32</v>
      </c>
      <c r="C42" s="67">
        <v>0</v>
      </c>
      <c r="D42" s="67">
        <v>0</v>
      </c>
      <c r="E42" s="67">
        <v>0</v>
      </c>
      <c r="F42" s="67">
        <v>0</v>
      </c>
      <c r="G42" s="67">
        <v>0</v>
      </c>
      <c r="H42" s="69">
        <f t="shared" si="5"/>
        <v>0</v>
      </c>
      <c r="I42" s="70" t="e">
        <f t="shared" si="6"/>
        <v>#DIV/0!</v>
      </c>
      <c r="J42" s="29"/>
      <c r="K42" s="29"/>
      <c r="L42" s="29"/>
    </row>
    <row r="43" spans="2:12" ht="22" customHeight="1">
      <c r="B43" s="59" t="s">
        <v>33</v>
      </c>
      <c r="C43" s="67">
        <v>0</v>
      </c>
      <c r="D43" s="67">
        <v>0</v>
      </c>
      <c r="E43" s="67">
        <v>0</v>
      </c>
      <c r="F43" s="67">
        <v>0</v>
      </c>
      <c r="G43" s="68">
        <v>0</v>
      </c>
      <c r="H43" s="71">
        <f t="shared" si="5"/>
        <v>0</v>
      </c>
      <c r="I43" s="70" t="e">
        <f t="shared" si="6"/>
        <v>#DIV/0!</v>
      </c>
      <c r="J43" s="29"/>
      <c r="K43" s="29"/>
      <c r="L43" s="29"/>
    </row>
    <row r="44" spans="2:12" ht="22" customHeight="1">
      <c r="B44" s="27"/>
      <c r="C44" s="27"/>
      <c r="D44" s="27"/>
      <c r="E44" s="27"/>
      <c r="F44" s="27"/>
      <c r="G44" s="93"/>
      <c r="H44" s="94" t="s">
        <v>27</v>
      </c>
      <c r="I44" s="91" t="e">
        <f>SUM(I38:I43)</f>
        <v>#DIV/0!</v>
      </c>
      <c r="J44" s="29"/>
      <c r="K44" s="29"/>
      <c r="L44" s="29"/>
    </row>
    <row r="45" spans="2:12" ht="22" customHeight="1">
      <c r="B45" s="27"/>
      <c r="C45" s="27"/>
      <c r="D45" s="27"/>
      <c r="E45" s="27"/>
      <c r="F45" s="27"/>
      <c r="G45" s="95"/>
      <c r="H45" s="96" t="s">
        <v>26</v>
      </c>
      <c r="I45" s="92" t="e">
        <f>SUM(E24:E26)</f>
        <v>#DIV/0!</v>
      </c>
      <c r="J45" s="29"/>
      <c r="K45" s="29"/>
      <c r="L45" s="29"/>
    </row>
    <row r="46" spans="2:12" ht="22" customHeight="1">
      <c r="B46" s="27"/>
      <c r="C46" s="27"/>
      <c r="D46" s="27"/>
      <c r="E46" s="27"/>
      <c r="F46" s="27"/>
      <c r="G46" s="97"/>
      <c r="H46" s="96" t="s">
        <v>25</v>
      </c>
      <c r="I46" s="92" t="e">
        <f>+I45+I44</f>
        <v>#DIV/0!</v>
      </c>
      <c r="J46" s="29"/>
      <c r="K46" s="29"/>
      <c r="L46" s="29"/>
    </row>
    <row r="47" spans="2:12" s="11" customFormat="1"/>
    <row r="48" spans="2:12" s="8" customFormat="1" ht="50" customHeight="1">
      <c r="B48" s="130" t="s">
        <v>1</v>
      </c>
      <c r="C48" s="130"/>
      <c r="D48" s="130"/>
      <c r="E48" s="130"/>
      <c r="F48" s="130"/>
      <c r="G48" s="130"/>
      <c r="H48" s="130"/>
      <c r="I48" s="130"/>
      <c r="J48" s="130"/>
      <c r="K48" s="130"/>
      <c r="L48" s="130"/>
    </row>
  </sheetData>
  <mergeCells count="12">
    <mergeCell ref="E11:F11"/>
    <mergeCell ref="E13:F13"/>
    <mergeCell ref="E14:F14"/>
    <mergeCell ref="D3:E3"/>
    <mergeCell ref="B48:L48"/>
    <mergeCell ref="E8:F8"/>
    <mergeCell ref="E5:F5"/>
    <mergeCell ref="E9:F9"/>
    <mergeCell ref="E10:F10"/>
    <mergeCell ref="E7:F7"/>
    <mergeCell ref="E6:F6"/>
    <mergeCell ref="E12:F12"/>
  </mergeCells>
  <hyperlinks>
    <hyperlink ref="B48:L48" r:id="rId1" display="CLICK HERE TO CREATE IN SMARTSHEET" xr:uid="{934475CA-1AAE-4881-B598-A666D599E885}"/>
  </hyperlinks>
  <pageMargins left="0.3" right="0.3" top="0.3" bottom="0.3" header="0" footer="0"/>
  <pageSetup scale="78" fitToHeight="0" orientation="landscape"/>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S18"/>
  <sheetViews>
    <sheetView showGridLines="0" workbookViewId="0">
      <selection activeCell="B2" sqref="B2"/>
    </sheetView>
  </sheetViews>
  <sheetFormatPr baseColWidth="10" defaultColWidth="10.83203125" defaultRowHeight="13"/>
  <cols>
    <col min="1" max="1" width="3.33203125" style="9" customWidth="1"/>
    <col min="2" max="2" width="30.83203125" style="9" customWidth="1"/>
    <col min="3" max="3" width="10.83203125" style="9" customWidth="1"/>
    <col min="4" max="4" width="3.33203125" style="9" customWidth="1"/>
    <col min="5" max="5" width="13.1640625" style="9" customWidth="1"/>
    <col min="6" max="7" width="7.83203125" style="9" customWidth="1"/>
    <col min="8" max="256" width="8.83203125" style="9" customWidth="1"/>
    <col min="257" max="16384" width="10.83203125" style="9"/>
  </cols>
  <sheetData>
    <row r="1" spans="1:19" s="4" customFormat="1" ht="50" customHeight="1">
      <c r="A1" s="1"/>
      <c r="B1" s="124" t="s">
        <v>72</v>
      </c>
      <c r="C1" s="2"/>
      <c r="D1" s="5"/>
      <c r="E1" s="2"/>
      <c r="F1" s="2"/>
      <c r="G1" s="2"/>
      <c r="H1" s="3"/>
      <c r="I1" s="3"/>
      <c r="J1" s="3"/>
      <c r="K1" s="3"/>
      <c r="L1" s="3"/>
      <c r="M1" s="3"/>
      <c r="N1" s="3"/>
      <c r="O1" s="3"/>
      <c r="P1" s="3"/>
      <c r="Q1" s="3"/>
      <c r="R1" s="3"/>
      <c r="S1" s="3"/>
    </row>
    <row r="2" spans="1:19" ht="41" customHeight="1">
      <c r="B2" s="25" t="s">
        <v>19</v>
      </c>
      <c r="C2" s="26" t="s">
        <v>20</v>
      </c>
      <c r="D2" s="13"/>
      <c r="E2" s="54" t="s">
        <v>21</v>
      </c>
      <c r="F2" s="55" t="s">
        <v>22</v>
      </c>
      <c r="G2" s="56" t="s">
        <v>23</v>
      </c>
    </row>
    <row r="3" spans="1:19" ht="20" customHeight="1">
      <c r="B3" s="15" t="s">
        <v>10</v>
      </c>
      <c r="C3" s="52">
        <v>0</v>
      </c>
      <c r="D3" s="12"/>
      <c r="E3" s="16" t="s">
        <v>15</v>
      </c>
      <c r="F3" s="20">
        <v>-0.3</v>
      </c>
      <c r="G3" s="21">
        <v>0.5</v>
      </c>
    </row>
    <row r="4" spans="1:19" ht="20" customHeight="1">
      <c r="B4" s="15" t="s">
        <v>9</v>
      </c>
      <c r="C4" s="52">
        <v>0</v>
      </c>
      <c r="D4" s="12"/>
      <c r="E4" s="16" t="s">
        <v>14</v>
      </c>
      <c r="F4" s="20">
        <v>-0.15</v>
      </c>
      <c r="G4" s="21">
        <v>0.3</v>
      </c>
    </row>
    <row r="5" spans="1:19" ht="20" customHeight="1">
      <c r="B5" s="15" t="s">
        <v>8</v>
      </c>
      <c r="C5" s="52">
        <v>0</v>
      </c>
      <c r="D5" s="12"/>
      <c r="E5" s="16" t="s">
        <v>13</v>
      </c>
      <c r="F5" s="20">
        <v>-0.05</v>
      </c>
      <c r="G5" s="21">
        <v>0.15</v>
      </c>
    </row>
    <row r="6" spans="1:19" ht="20" customHeight="1">
      <c r="B6" s="16" t="s">
        <v>18</v>
      </c>
      <c r="C6" s="52">
        <v>0</v>
      </c>
      <c r="D6" s="12"/>
      <c r="E6" s="16" t="s">
        <v>12</v>
      </c>
      <c r="F6" s="20">
        <v>0</v>
      </c>
      <c r="G6" s="21">
        <v>0</v>
      </c>
    </row>
    <row r="7" spans="1:19" ht="20" customHeight="1">
      <c r="B7" s="16" t="s">
        <v>7</v>
      </c>
      <c r="C7" s="52">
        <v>0</v>
      </c>
      <c r="D7" s="12"/>
      <c r="E7" s="14"/>
      <c r="F7" s="22"/>
      <c r="G7" s="23"/>
    </row>
    <row r="8" spans="1:19" ht="20" customHeight="1">
      <c r="B8" s="16" t="s">
        <v>17</v>
      </c>
      <c r="C8" s="52">
        <v>0</v>
      </c>
      <c r="D8" s="12"/>
      <c r="E8" s="14"/>
      <c r="F8" s="22"/>
      <c r="G8" s="23"/>
    </row>
    <row r="9" spans="1:19" ht="20" customHeight="1">
      <c r="B9" s="16" t="s">
        <v>16</v>
      </c>
      <c r="C9" s="52">
        <v>0</v>
      </c>
      <c r="D9" s="12"/>
      <c r="E9" s="14"/>
      <c r="F9" s="23"/>
      <c r="G9" s="23"/>
    </row>
    <row r="10" spans="1:19" ht="20" customHeight="1">
      <c r="B10" s="17"/>
      <c r="C10" s="53">
        <v>0</v>
      </c>
      <c r="D10" s="12"/>
      <c r="E10" s="14"/>
      <c r="F10" s="23"/>
      <c r="G10" s="23"/>
    </row>
    <row r="11" spans="1:19" ht="20" customHeight="1">
      <c r="B11" s="18"/>
      <c r="C11" s="122">
        <v>0</v>
      </c>
      <c r="E11" s="19"/>
      <c r="F11" s="24"/>
      <c r="G11" s="24"/>
    </row>
    <row r="12" spans="1:19" ht="20" customHeight="1">
      <c r="B12" s="18"/>
      <c r="C12" s="123">
        <v>0</v>
      </c>
      <c r="E12" s="19"/>
      <c r="F12" s="24"/>
      <c r="G12" s="24"/>
    </row>
    <row r="13" spans="1:19" ht="20" customHeight="1">
      <c r="B13" s="18"/>
      <c r="C13" s="123">
        <v>0</v>
      </c>
      <c r="E13" s="19"/>
      <c r="F13" s="24"/>
      <c r="G13" s="24"/>
    </row>
    <row r="14" spans="1:19" ht="20" customHeight="1">
      <c r="B14" s="18"/>
      <c r="C14" s="123">
        <v>0</v>
      </c>
      <c r="E14" s="19"/>
      <c r="F14" s="24"/>
      <c r="G14" s="24"/>
    </row>
    <row r="15" spans="1:19" ht="20" customHeight="1">
      <c r="B15" s="18"/>
      <c r="C15" s="123">
        <v>0</v>
      </c>
      <c r="E15" s="19"/>
      <c r="F15" s="24"/>
      <c r="G15" s="24"/>
    </row>
    <row r="16" spans="1:19" ht="20" customHeight="1">
      <c r="B16" s="18"/>
      <c r="C16" s="123">
        <v>0</v>
      </c>
      <c r="E16" s="19"/>
      <c r="F16" s="24"/>
      <c r="G16" s="24"/>
    </row>
    <row r="17" spans="3:3">
      <c r="C17" s="10"/>
    </row>
    <row r="18" spans="3:3">
      <c r="C18" s="10"/>
    </row>
  </sheetData>
  <pageMargins left="0.3" right="0.3" top="0.3" bottom="0.3" header="0" footer="0"/>
  <pageSetup fitToHeight="0" orientation="landscape" horizontalDpi="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W47" sqref="W47"/>
    </sheetView>
  </sheetViews>
  <sheetFormatPr baseColWidth="10" defaultColWidth="10.83203125" defaultRowHeight="15"/>
  <cols>
    <col min="1" max="1" width="3.33203125" style="6" customWidth="1"/>
    <col min="2" max="2" width="88.33203125" style="6" customWidth="1"/>
    <col min="3" max="16384" width="10.83203125" style="6"/>
  </cols>
  <sheetData>
    <row r="1" spans="2:2" ht="20" customHeight="1"/>
    <row r="2" spans="2:2" ht="105" customHeight="1">
      <c r="B2" s="7"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Software Project Costing</vt:lpstr>
      <vt:lpstr>DATA</vt:lpstr>
      <vt:lpstr>- Disclaimer -</vt:lpstr>
      <vt:lpstr>DATA!Print_Area</vt:lpstr>
      <vt:lpstr>'Software Project Costing'!Print_Area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2016-02-17T05:52:24Z</dcterms:created>
  <dcterms:modified xsi:type="dcterms:W3CDTF">2022-04-11T23:53:44Z</dcterms:modified>
</cp:coreProperties>
</file>