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Report Template\"/>
    </mc:Choice>
  </mc:AlternateContent>
  <xr:revisionPtr revIDLastSave="0" documentId="8_{AEAA7E6A-9A54-41E7-994A-8AED0802CBBE}" xr6:coauthVersionLast="47" xr6:coauthVersionMax="47" xr10:uidLastSave="{00000000-0000-0000-0000-000000000000}"/>
  <bookViews>
    <workbookView xWindow="-110" yWindow="-110" windowWidth="38620" windowHeight="21220" tabRatio="500" xr2:uid="{00000000-000D-0000-FFFF-FFFF00000000}"/>
  </bookViews>
  <sheets>
    <sheet name="Monthly Inventory Report" sheetId="11" r:id="rId1"/>
    <sheet name="Annual Inventory Report" sheetId="8" r:id="rId2"/>
    <sheet name="- Disclaimer -" sheetId="9" r:id="rId3"/>
  </sheets>
  <externalReferences>
    <externalReference r:id="rId4"/>
    <externalReference r:id="rId5"/>
  </externalReferences>
  <definedNames>
    <definedName name="_xlnm.Print_Area" localSheetId="1">'Annual Inventory Report'!$A$1:$AG$40</definedName>
    <definedName name="_xlnm.Print_Area" localSheetId="0">'Monthly Inventory Report'!$A$2:$AJ$41</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G41" i="11" l="1"/>
  <c r="AI41" i="11" s="1"/>
  <c r="AC41" i="11"/>
  <c r="AE41" i="11" s="1"/>
  <c r="AG40" i="11"/>
  <c r="AH40" i="11" s="1"/>
  <c r="AC40" i="11"/>
  <c r="AE40" i="11" s="1"/>
  <c r="AG39" i="11"/>
  <c r="AI39" i="11" s="1"/>
  <c r="AC39" i="11"/>
  <c r="AE39" i="11" s="1"/>
  <c r="AG38" i="11"/>
  <c r="AH38" i="11" s="1"/>
  <c r="AC38" i="11"/>
  <c r="AE38" i="11" s="1"/>
  <c r="AG37" i="11"/>
  <c r="AI37" i="11" s="1"/>
  <c r="AC37" i="11"/>
  <c r="AE37" i="11" s="1"/>
  <c r="AG36" i="11"/>
  <c r="AI36" i="11" s="1"/>
  <c r="AC36" i="11"/>
  <c r="AE36" i="11" s="1"/>
  <c r="AG35" i="11"/>
  <c r="AI35" i="11" s="1"/>
  <c r="AC35" i="11"/>
  <c r="AE35" i="11" s="1"/>
  <c r="AG34" i="11"/>
  <c r="AI34" i="11" s="1"/>
  <c r="AC34" i="11"/>
  <c r="AE34" i="11" s="1"/>
  <c r="AG33" i="11"/>
  <c r="AH33" i="11" s="1"/>
  <c r="AC33" i="11"/>
  <c r="AE33" i="11" s="1"/>
  <c r="AG32" i="11"/>
  <c r="AH32" i="11" s="1"/>
  <c r="AC32" i="11"/>
  <c r="AE32" i="11" s="1"/>
  <c r="AG31" i="11"/>
  <c r="AI31" i="11" s="1"/>
  <c r="AC31" i="11"/>
  <c r="AE31" i="11" s="1"/>
  <c r="AG30" i="11"/>
  <c r="AI30" i="11" s="1"/>
  <c r="AC30" i="11"/>
  <c r="AE30" i="11" s="1"/>
  <c r="AH29" i="11"/>
  <c r="AG29" i="11"/>
  <c r="AI29" i="11" s="1"/>
  <c r="AC29" i="11"/>
  <c r="AE29" i="11" s="1"/>
  <c r="AG28" i="11"/>
  <c r="AH28" i="11" s="1"/>
  <c r="AC28" i="11"/>
  <c r="AE28" i="11" s="1"/>
  <c r="AG27" i="11"/>
  <c r="AI27" i="11" s="1"/>
  <c r="AC27" i="11"/>
  <c r="AE27" i="11" s="1"/>
  <c r="AG26" i="11"/>
  <c r="AI26" i="11" s="1"/>
  <c r="AC26" i="11"/>
  <c r="AE26" i="11" s="1"/>
  <c r="AG25" i="11"/>
  <c r="AI25" i="11" s="1"/>
  <c r="AC25" i="11"/>
  <c r="AE25" i="11" s="1"/>
  <c r="AG24" i="11"/>
  <c r="AI24" i="11" s="1"/>
  <c r="AC24" i="11"/>
  <c r="AE24" i="11" s="1"/>
  <c r="AG23" i="11"/>
  <c r="AI23" i="11" s="1"/>
  <c r="AC23" i="11"/>
  <c r="AE23" i="11" s="1"/>
  <c r="AG22" i="11"/>
  <c r="AI22" i="11" s="1"/>
  <c r="AC22" i="11"/>
  <c r="AE22" i="11" s="1"/>
  <c r="AG21" i="11"/>
  <c r="AI21" i="11" s="1"/>
  <c r="AC21" i="11"/>
  <c r="AE21" i="11" s="1"/>
  <c r="AG20" i="11"/>
  <c r="AI20" i="11" s="1"/>
  <c r="AC20" i="11"/>
  <c r="AE20" i="11" s="1"/>
  <c r="AG19" i="11"/>
  <c r="AI19" i="11" s="1"/>
  <c r="AC19" i="11"/>
  <c r="AE19" i="11" s="1"/>
  <c r="AG18" i="11"/>
  <c r="AI18" i="11" s="1"/>
  <c r="AC18" i="11"/>
  <c r="AE18" i="11" s="1"/>
  <c r="AG17" i="11"/>
  <c r="AH17" i="11" s="1"/>
  <c r="AC17" i="11"/>
  <c r="AE17" i="11" s="1"/>
  <c r="AG16" i="11"/>
  <c r="AI16" i="11" s="1"/>
  <c r="AC16" i="11"/>
  <c r="AE16" i="11" s="1"/>
  <c r="AG15" i="11"/>
  <c r="AI15" i="11" s="1"/>
  <c r="AC15" i="11"/>
  <c r="AE15" i="11" s="1"/>
  <c r="AG14" i="11"/>
  <c r="AI14" i="11" s="1"/>
  <c r="AC14" i="11"/>
  <c r="AE14" i="11" s="1"/>
  <c r="AG13" i="11"/>
  <c r="AI13" i="11" s="1"/>
  <c r="AC13" i="11"/>
  <c r="AE13" i="11" s="1"/>
  <c r="AG12" i="11"/>
  <c r="AI12" i="11" s="1"/>
  <c r="AC12" i="11"/>
  <c r="AE12" i="11" s="1"/>
  <c r="AG11" i="11"/>
  <c r="AI11" i="11" s="1"/>
  <c r="AC11" i="11"/>
  <c r="AE11" i="11" s="1"/>
  <c r="AG10" i="11"/>
  <c r="AI10" i="11" s="1"/>
  <c r="AC10" i="11"/>
  <c r="AE10" i="11" s="1"/>
  <c r="AD9" i="8"/>
  <c r="AF9" i="8" s="1"/>
  <c r="AD10" i="8"/>
  <c r="AF10" i="8" s="1"/>
  <c r="AD11" i="8"/>
  <c r="AF11" i="8" s="1"/>
  <c r="AD12" i="8"/>
  <c r="AE12" i="8" s="1"/>
  <c r="AD13" i="8"/>
  <c r="AF13" i="8" s="1"/>
  <c r="AD14" i="8"/>
  <c r="AF14" i="8" s="1"/>
  <c r="AD15" i="8"/>
  <c r="AF15" i="8" s="1"/>
  <c r="AD16" i="8"/>
  <c r="AE16" i="8" s="1"/>
  <c r="AD17" i="8"/>
  <c r="AF17" i="8" s="1"/>
  <c r="AD18" i="8"/>
  <c r="AF18" i="8" s="1"/>
  <c r="AD19" i="8"/>
  <c r="AF19" i="8" s="1"/>
  <c r="AD20" i="8"/>
  <c r="AE20" i="8" s="1"/>
  <c r="AD21" i="8"/>
  <c r="AF21" i="8" s="1"/>
  <c r="AD22" i="8"/>
  <c r="AF22" i="8" s="1"/>
  <c r="AD23" i="8"/>
  <c r="AF23" i="8" s="1"/>
  <c r="AD24" i="8"/>
  <c r="AE24" i="8" s="1"/>
  <c r="AD25" i="8"/>
  <c r="AF25" i="8" s="1"/>
  <c r="AD26" i="8"/>
  <c r="AF26" i="8" s="1"/>
  <c r="AD27" i="8"/>
  <c r="AF27" i="8" s="1"/>
  <c r="AD28" i="8"/>
  <c r="AE28" i="8" s="1"/>
  <c r="AD29" i="8"/>
  <c r="AF29" i="8" s="1"/>
  <c r="AD30" i="8"/>
  <c r="AE30" i="8" s="1"/>
  <c r="AD31" i="8"/>
  <c r="AF31" i="8" s="1"/>
  <c r="AD32" i="8"/>
  <c r="AF32" i="8" s="1"/>
  <c r="AD33" i="8"/>
  <c r="AF33" i="8" s="1"/>
  <c r="AD34" i="8"/>
  <c r="AE34" i="8" s="1"/>
  <c r="AD35" i="8"/>
  <c r="AF35" i="8" s="1"/>
  <c r="AD36" i="8"/>
  <c r="AF36" i="8" s="1"/>
  <c r="AD37" i="8"/>
  <c r="AF37" i="8" s="1"/>
  <c r="AD38" i="8"/>
  <c r="AE38" i="8" s="1"/>
  <c r="AD39" i="8"/>
  <c r="AF39" i="8" s="1"/>
  <c r="AD40" i="8"/>
  <c r="AF40" i="8" s="1"/>
  <c r="Z9" i="8"/>
  <c r="AB9" i="8" s="1"/>
  <c r="Z10" i="8"/>
  <c r="AB10" i="8" s="1"/>
  <c r="Z11" i="8"/>
  <c r="AB11" i="8" s="1"/>
  <c r="Z12" i="8"/>
  <c r="AB12" i="8" s="1"/>
  <c r="Z13" i="8"/>
  <c r="AB13" i="8" s="1"/>
  <c r="Z14" i="8"/>
  <c r="AB14" i="8" s="1"/>
  <c r="Z15" i="8"/>
  <c r="AB15" i="8" s="1"/>
  <c r="Z16" i="8"/>
  <c r="AB16" i="8" s="1"/>
  <c r="Z17" i="8"/>
  <c r="AB17" i="8" s="1"/>
  <c r="Z18" i="8"/>
  <c r="AB18" i="8" s="1"/>
  <c r="Z19" i="8"/>
  <c r="AB19" i="8" s="1"/>
  <c r="Z20" i="8"/>
  <c r="AB20" i="8" s="1"/>
  <c r="Z21" i="8"/>
  <c r="AB21" i="8" s="1"/>
  <c r="Z22" i="8"/>
  <c r="AB22" i="8" s="1"/>
  <c r="Z23" i="8"/>
  <c r="AB23" i="8" s="1"/>
  <c r="Z24" i="8"/>
  <c r="AB24" i="8" s="1"/>
  <c r="Z25" i="8"/>
  <c r="AB25" i="8" s="1"/>
  <c r="Z26" i="8"/>
  <c r="AB26" i="8" s="1"/>
  <c r="Z27" i="8"/>
  <c r="AB27" i="8" s="1"/>
  <c r="Z28" i="8"/>
  <c r="AB28" i="8" s="1"/>
  <c r="Z29" i="8"/>
  <c r="AB29" i="8" s="1"/>
  <c r="Z30" i="8"/>
  <c r="AB30" i="8" s="1"/>
  <c r="Z31" i="8"/>
  <c r="AB31" i="8" s="1"/>
  <c r="Z32" i="8"/>
  <c r="AB32" i="8" s="1"/>
  <c r="Z33" i="8"/>
  <c r="AB33" i="8" s="1"/>
  <c r="Z34" i="8"/>
  <c r="AB34" i="8" s="1"/>
  <c r="Z35" i="8"/>
  <c r="AB35" i="8" s="1"/>
  <c r="Z36" i="8"/>
  <c r="AB36" i="8" s="1"/>
  <c r="Z37" i="8"/>
  <c r="AB37" i="8" s="1"/>
  <c r="Z38" i="8"/>
  <c r="AB38" i="8" s="1"/>
  <c r="Z39" i="8"/>
  <c r="AB39" i="8" s="1"/>
  <c r="Z40" i="8"/>
  <c r="AB40" i="8" s="1"/>
  <c r="AH13" i="11" l="1"/>
  <c r="AI17" i="11"/>
  <c r="AI32" i="11"/>
  <c r="AH22" i="11"/>
  <c r="AH25" i="11"/>
  <c r="AI28" i="11"/>
  <c r="AH21" i="11"/>
  <c r="AH20" i="11"/>
  <c r="AH24" i="11"/>
  <c r="AI33" i="11"/>
  <c r="AH12" i="11"/>
  <c r="AH16" i="11"/>
  <c r="AH37" i="11"/>
  <c r="AH14" i="11"/>
  <c r="AI40" i="11"/>
  <c r="AH30" i="11"/>
  <c r="AH11" i="11"/>
  <c r="AH19" i="11"/>
  <c r="AH27" i="11"/>
  <c r="AH35" i="11"/>
  <c r="AI38" i="11"/>
  <c r="AH10" i="11"/>
  <c r="AH18" i="11"/>
  <c r="AH26" i="11"/>
  <c r="AH34" i="11"/>
  <c r="AH15" i="11"/>
  <c r="AH23" i="11"/>
  <c r="AH31" i="11"/>
  <c r="AH39" i="11"/>
  <c r="AH36" i="11"/>
  <c r="AH41" i="11"/>
  <c r="AE23" i="8"/>
  <c r="AE19" i="8"/>
  <c r="AE40" i="8"/>
  <c r="AE15" i="8"/>
  <c r="AE32" i="8"/>
  <c r="AE11" i="8"/>
  <c r="AE10" i="8"/>
  <c r="AE37" i="8"/>
  <c r="AE27" i="8"/>
  <c r="AE36" i="8"/>
  <c r="AE31" i="8"/>
  <c r="AE26" i="8"/>
  <c r="AE22" i="8"/>
  <c r="AE18" i="8"/>
  <c r="AE14" i="8"/>
  <c r="AF38" i="8"/>
  <c r="AF34" i="8"/>
  <c r="AF30" i="8"/>
  <c r="AF28" i="8"/>
  <c r="AF24" i="8"/>
  <c r="AF20" i="8"/>
  <c r="AF16" i="8"/>
  <c r="AF12" i="8"/>
  <c r="AE35" i="8"/>
  <c r="AE29" i="8"/>
  <c r="AE25" i="8"/>
  <c r="AE21" i="8"/>
  <c r="AE17" i="8"/>
  <c r="AE13" i="8"/>
  <c r="AE9" i="8"/>
  <c r="AE39" i="8"/>
  <c r="AE33" i="8"/>
  <c r="N3" i="11" l="1"/>
  <c r="K2" i="8"/>
</calcChain>
</file>

<file path=xl/sharedStrings.xml><?xml version="1.0" encoding="utf-8"?>
<sst xmlns="http://schemas.openxmlformats.org/spreadsheetml/2006/main" count="91" uniqueCount="49">
  <si>
    <t>ITEM NO.</t>
  </si>
  <si>
    <t>VENDOR</t>
  </si>
  <si>
    <t>LOCATION</t>
  </si>
  <si>
    <t>TYPE</t>
  </si>
  <si>
    <t xml:space="preserve"> DESCRIPTION</t>
  </si>
  <si>
    <t>NAME</t>
  </si>
  <si>
    <t>DEPARTMENT</t>
  </si>
  <si>
    <t>SPACE</t>
  </si>
  <si>
    <t>CONDITION</t>
  </si>
  <si>
    <t>REMARKS</t>
  </si>
  <si>
    <t>TOTAL EQUIPMENT INVENTORY VALUE</t>
  </si>
  <si>
    <t>EQUIPMENT</t>
  </si>
  <si>
    <t>PHYSICAL CONDITION</t>
  </si>
  <si>
    <t>SERVICE YEARS REMAINING</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</si>
  <si>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</si>
  <si>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</si>
  <si>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</si>
  <si>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</si>
  <si>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</si>
  <si>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</si>
  <si>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</si>
  <si>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</si>
  <si>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</si>
  <si>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</si>
  <si>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</si>
  <si>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</si>
  <si>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</si>
  <si>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</si>
  <si>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</si>
  <si>
    <t>CLICK HERE TO CREATE IN SMARTSHEET</t>
  </si>
  <si>
    <t>X</t>
  </si>
  <si>
    <t>MONTHLY INVENTORY REPORT TEMPLATE</t>
  </si>
  <si>
    <t>JAN</t>
  </si>
  <si>
    <t>FEB</t>
  </si>
  <si>
    <t>MARCH</t>
  </si>
  <si>
    <t>APRIL</t>
  </si>
  <si>
    <t>MAY</t>
  </si>
  <si>
    <t>JUNE</t>
  </si>
  <si>
    <t>JULY</t>
  </si>
  <si>
    <t>AUG</t>
  </si>
  <si>
    <t>SEPT</t>
  </si>
  <si>
    <t>OCT</t>
  </si>
  <si>
    <t>NOV</t>
  </si>
  <si>
    <t>DEC</t>
  </si>
  <si>
    <t>MONTH</t>
  </si>
  <si>
    <t>ANNUAL INVENTORY REPORT TEMPLATE</t>
  </si>
  <si>
    <t>YEAR</t>
  </si>
  <si>
    <t>20XX</t>
  </si>
  <si>
    <t>TOTAL INVENTORY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</si>
</sst>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9"/>
      <color theme="1"/>
      <name val="Century Gothic"/>
      <family val="2"/>
    </font>
    <font>
      <b/>
      <sz val="22"/>
      <color theme="0"/>
      <name val="Century Gothic"/>
      <family val="2"/>
    </font>
    <font>
      <b/>
      <sz val="10"/>
      <color theme="1"/>
      <name val="Century Gothic"/>
      <family val="2"/>
    </font>
    <font>
      <b/>
      <sz val="10"/>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1" tint="0.34998626667073579"/>
        <bgColor indexed="64"/>
      </patternFill>
    </fill>
    <fill>
      <patternFill patternType="solid">
        <fgColor theme="2" tint="-9.9978637043366805E-2"/>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91">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0" fontId="7" fillId="3" borderId="4" xfId="0" applyFont="1" applyFill="1" applyBorder="1" applyAlignment="1">
      <alignment horizontal="left" vertical="center" inden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49" fontId="8" fillId="0" borderId="3" xfId="0" applyNumberFormat="1" applyFont="1" applyBorder="1" applyAlignment="1">
      <alignment horizontal="left" vertical="center" wrapText="1" indent="1"/>
    </xf>
    <xf numFmtId="49" fontId="8" fillId="0" borderId="1" xfId="0" applyNumberFormat="1" applyFont="1" applyBorder="1" applyAlignment="1">
      <alignment horizontal="left" vertical="center" wrapText="1" indent="1"/>
    </xf>
    <xf numFmtId="0" fontId="8" fillId="0" borderId="1" xfId="0" applyNumberFormat="1" applyFont="1" applyBorder="1" applyAlignment="1">
      <alignment horizontal="left" vertical="center" wrapText="1" indent="1"/>
    </xf>
    <xf numFmtId="1" fontId="8" fillId="0" borderId="1" xfId="0" applyNumberFormat="1" applyFont="1" applyBorder="1" applyAlignment="1">
      <alignment horizontal="left" vertical="center" wrapText="1" indent="1"/>
    </xf>
    <xf numFmtId="49" fontId="8" fillId="6" borderId="3" xfId="0" applyNumberFormat="1" applyFont="1" applyFill="1" applyBorder="1" applyAlignment="1">
      <alignment horizontal="left" vertical="center" wrapText="1" indent="1"/>
    </xf>
    <xf numFmtId="49" fontId="8" fillId="6" borderId="1" xfId="0" applyNumberFormat="1" applyFont="1" applyFill="1" applyBorder="1" applyAlignment="1">
      <alignment horizontal="left" vertical="center" wrapText="1" indent="1"/>
    </xf>
    <xf numFmtId="0" fontId="8" fillId="6" borderId="1" xfId="0" applyNumberFormat="1" applyFont="1" applyFill="1" applyBorder="1" applyAlignment="1">
      <alignment horizontal="left" vertical="center" wrapText="1" indent="1"/>
    </xf>
    <xf numFmtId="1" fontId="8" fillId="6" borderId="1" xfId="0" applyNumberFormat="1" applyFont="1" applyFill="1" applyBorder="1" applyAlignment="1">
      <alignment horizontal="left" vertical="center" wrapText="1" indent="1"/>
    </xf>
    <xf numFmtId="49" fontId="8" fillId="6" borderId="6" xfId="0" applyNumberFormat="1" applyFont="1" applyFill="1" applyBorder="1" applyAlignment="1">
      <alignment horizontal="left" vertical="center" wrapText="1" indent="1"/>
    </xf>
    <xf numFmtId="49" fontId="8" fillId="6" borderId="10" xfId="0" applyNumberFormat="1" applyFont="1" applyFill="1" applyBorder="1" applyAlignment="1">
      <alignment horizontal="left" vertical="center" wrapText="1" indent="1"/>
    </xf>
    <xf numFmtId="0" fontId="8" fillId="6" borderId="10" xfId="0" applyNumberFormat="1" applyFont="1" applyFill="1" applyBorder="1" applyAlignment="1">
      <alignment horizontal="left" vertical="center" wrapText="1" indent="1"/>
    </xf>
    <xf numFmtId="1" fontId="8" fillId="6" borderId="10" xfId="0" applyNumberFormat="1" applyFont="1" applyFill="1" applyBorder="1" applyAlignment="1">
      <alignment horizontal="left" vertical="center" wrapText="1" indent="1"/>
    </xf>
    <xf numFmtId="166" fontId="8" fillId="6" borderId="1" xfId="2" applyNumberFormat="1" applyFont="1" applyFill="1" applyBorder="1" applyAlignment="1">
      <alignment horizontal="right" vertical="center" wrapText="1" indent="1"/>
    </xf>
    <xf numFmtId="166" fontId="8" fillId="0" borderId="1" xfId="2" applyNumberFormat="1" applyFont="1" applyBorder="1" applyAlignment="1">
      <alignment horizontal="right" vertical="center" wrapText="1" indent="1"/>
    </xf>
    <xf numFmtId="166" fontId="8" fillId="6" borderId="1" xfId="0" applyNumberFormat="1" applyFont="1" applyFill="1" applyBorder="1" applyAlignment="1">
      <alignment horizontal="right" vertical="center" wrapText="1" indent="1"/>
    </xf>
    <xf numFmtId="166" fontId="8" fillId="6" borderId="2" xfId="2" applyNumberFormat="1" applyFont="1" applyFill="1" applyBorder="1" applyAlignment="1">
      <alignment horizontal="right" vertical="center" wrapText="1" indent="1"/>
    </xf>
    <xf numFmtId="166" fontId="8" fillId="6" borderId="10" xfId="2" applyNumberFormat="1" applyFont="1" applyFill="1" applyBorder="1" applyAlignment="1">
      <alignment horizontal="right" vertical="center" wrapText="1" indent="1"/>
    </xf>
    <xf numFmtId="166" fontId="8" fillId="6" borderId="4" xfId="2" applyNumberFormat="1" applyFont="1" applyFill="1" applyBorder="1" applyAlignment="1">
      <alignment horizontal="right" vertical="center" wrapText="1" indent="1"/>
    </xf>
    <xf numFmtId="166" fontId="8" fillId="0" borderId="1" xfId="0" applyNumberFormat="1" applyFont="1" applyBorder="1" applyAlignment="1">
      <alignment horizontal="right" vertical="center" wrapText="1" indent="1"/>
    </xf>
    <xf numFmtId="166" fontId="8" fillId="6" borderId="10" xfId="0" applyNumberFormat="1" applyFont="1" applyFill="1" applyBorder="1" applyAlignment="1">
      <alignment horizontal="right" vertical="center" wrapText="1" indent="1"/>
    </xf>
    <xf numFmtId="1" fontId="8" fillId="0" borderId="1" xfId="0" applyNumberFormat="1" applyFont="1" applyBorder="1" applyAlignment="1">
      <alignment horizontal="center" vertical="center" wrapText="1"/>
    </xf>
    <xf numFmtId="1" fontId="8" fillId="6" borderId="1" xfId="0" applyNumberFormat="1" applyFont="1" applyFill="1" applyBorder="1" applyAlignment="1">
      <alignment horizontal="center" vertical="center" wrapText="1"/>
    </xf>
    <xf numFmtId="1" fontId="8" fillId="6" borderId="10"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8" fillId="6" borderId="1" xfId="0" applyNumberFormat="1" applyFont="1" applyFill="1" applyBorder="1" applyAlignment="1">
      <alignment horizontal="center" vertical="center" wrapText="1"/>
    </xf>
    <xf numFmtId="14" fontId="8" fillId="6" borderId="10" xfId="0" applyNumberFormat="1" applyFont="1" applyFill="1" applyBorder="1" applyAlignment="1">
      <alignment horizontal="center" vertical="center" wrapText="1"/>
    </xf>
    <xf numFmtId="10" fontId="8" fillId="0" borderId="1" xfId="0" applyNumberFormat="1" applyFont="1" applyBorder="1" applyAlignment="1">
      <alignment horizontal="right" vertical="center" wrapText="1" indent="1"/>
    </xf>
    <xf numFmtId="10" fontId="8" fillId="6" borderId="1" xfId="0" applyNumberFormat="1" applyFont="1" applyFill="1" applyBorder="1" applyAlignment="1">
      <alignment horizontal="right" vertical="center" wrapText="1" indent="1"/>
    </xf>
    <xf numFmtId="10" fontId="8" fillId="6" borderId="10" xfId="0" applyNumberFormat="1" applyFont="1" applyFill="1" applyBorder="1" applyAlignment="1">
      <alignment horizontal="right" vertical="center" wrapText="1" inden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4" borderId="8" xfId="0" applyNumberFormat="1" applyFont="1" applyFill="1" applyBorder="1" applyAlignment="1">
      <alignment horizontal="center" vertical="center" wrapText="1"/>
    </xf>
    <xf numFmtId="0" fontId="10" fillId="5" borderId="8" xfId="0" applyNumberFormat="1" applyFont="1" applyFill="1" applyBorder="1" applyAlignment="1">
      <alignment horizontal="center" vertical="center" wrapText="1"/>
    </xf>
    <xf numFmtId="165" fontId="10" fillId="5" borderId="8" xfId="0" applyNumberFormat="1" applyFont="1" applyFill="1" applyBorder="1" applyAlignment="1">
      <alignment horizontal="center" vertical="center" wrapText="1"/>
    </xf>
    <xf numFmtId="0" fontId="10" fillId="5" borderId="9"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1" xfId="4" applyFont="1" applyBorder="1" applyAlignment="1">
      <alignment horizontal="left" vertical="center" wrapText="1" indent="2"/>
    </xf>
    <xf numFmtId="0" fontId="0" fillId="0" borderId="0" xfId="0" applyFill="1"/>
    <xf numFmtId="0" fontId="13" fillId="0" borderId="0" xfId="3" applyFont="1" applyFill="1" applyAlignment="1" applyProtection="1">
      <alignment vertical="center"/>
    </xf>
    <xf numFmtId="0" fontId="7" fillId="3" borderId="2" xfId="0" applyFont="1" applyFill="1" applyBorder="1" applyAlignment="1">
      <alignment horizontal="left" vertical="center" indent="6"/>
    </xf>
    <xf numFmtId="0" fontId="7" fillId="3" borderId="12" xfId="0" applyFont="1" applyFill="1" applyBorder="1" applyAlignment="1">
      <alignment horizontal="left" vertical="center" indent="6"/>
    </xf>
    <xf numFmtId="0" fontId="7" fillId="3" borderId="3" xfId="0" applyFont="1" applyFill="1" applyBorder="1" applyAlignment="1">
      <alignment horizontal="left" vertical="center" indent="6"/>
    </xf>
    <xf numFmtId="0" fontId="7" fillId="3" borderId="5" xfId="0" applyFont="1" applyFill="1" applyBorder="1" applyAlignment="1">
      <alignment horizontal="center" vertical="center"/>
    </xf>
    <xf numFmtId="0" fontId="7" fillId="3" borderId="4" xfId="0" applyFont="1" applyFill="1" applyBorder="1" applyAlignment="1">
      <alignment horizontal="left" vertical="center" indent="8"/>
    </xf>
    <xf numFmtId="0" fontId="7" fillId="3" borderId="5" xfId="0" applyFont="1" applyFill="1" applyBorder="1" applyAlignment="1">
      <alignment horizontal="left" vertical="center" indent="10"/>
    </xf>
    <xf numFmtId="0" fontId="17" fillId="0" borderId="1" xfId="0" applyFont="1" applyBorder="1" applyAlignment="1">
      <alignment horizontal="center" vertical="center"/>
    </xf>
    <xf numFmtId="0" fontId="17" fillId="6" borderId="1" xfId="0" applyFont="1" applyFill="1" applyBorder="1" applyAlignment="1">
      <alignment horizontal="center" vertical="center"/>
    </xf>
    <xf numFmtId="0" fontId="15" fillId="9" borderId="6" xfId="0" applyNumberFormat="1" applyFont="1" applyFill="1" applyBorder="1" applyAlignment="1">
      <alignment horizontal="center" vertical="center"/>
    </xf>
    <xf numFmtId="0" fontId="14" fillId="0" borderId="0" xfId="0" applyFont="1" applyBorder="1" applyAlignment="1">
      <alignment vertical="center"/>
    </xf>
    <xf numFmtId="0" fontId="7" fillId="3" borderId="0" xfId="0" applyFont="1" applyFill="1" applyBorder="1" applyAlignment="1">
      <alignment horizontal="left" vertical="center" indent="1"/>
    </xf>
    <xf numFmtId="164" fontId="10" fillId="0" borderId="10" xfId="1" applyFont="1" applyBorder="1" applyAlignment="1">
      <alignment horizontal="center" vertical="center"/>
    </xf>
    <xf numFmtId="164" fontId="10" fillId="0" borderId="8" xfId="1"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8" fillId="8" borderId="2" xfId="0" applyFont="1" applyFill="1" applyBorder="1" applyAlignment="1">
      <alignment horizontal="center" vertical="center"/>
    </xf>
    <xf numFmtId="0" fontId="18" fillId="8" borderId="12" xfId="0" applyFont="1" applyFill="1" applyBorder="1" applyAlignment="1">
      <alignment horizontal="center" vertical="center"/>
    </xf>
    <xf numFmtId="0" fontId="18" fillId="8" borderId="3" xfId="0" applyFont="1" applyFill="1" applyBorder="1" applyAlignment="1">
      <alignment horizontal="center" vertical="center"/>
    </xf>
    <xf numFmtId="0" fontId="16" fillId="7" borderId="0" xfId="3" applyFont="1" applyFill="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54">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rgb="FFBFBFBF"/>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78&amp;utm_source=integrated+content&amp;utm_campaign=/content/inventory-report-templates&amp;utm_medium=monthly+inventory+report+11278&amp;lpa=monthly+inventory+report+11278&amp;lx=Ge94xPnnQztXbHiP5i51Eg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2133600</xdr:colOff>
      <xdr:row>1</xdr:row>
      <xdr:rowOff>28575</xdr:rowOff>
    </xdr:to>
    <xdr:pic>
      <xdr:nvPicPr>
        <xdr:cNvPr id="2" name="Picture 1">
          <a:hlinkClick xmlns:r="http://schemas.openxmlformats.org/officeDocument/2006/relationships" r:id="rId1"/>
          <a:extLst>
            <a:ext uri="{FF2B5EF4-FFF2-40B4-BE49-F238E27FC236}">
              <a16:creationId xmlns:a16="http://schemas.microsoft.com/office/drawing/2014/main" id="{26F1AC02-7F2A-4C25-A510-C7DA32801FBB}"/>
            </a:ext>
          </a:extLst>
        </xdr:cNvPr>
        <xdr:cNvPicPr>
          <a:picLocks noChangeAspect="1"/>
        </xdr:cNvPicPr>
      </xdr:nvPicPr>
      <xdr:blipFill rotWithShape="1">
        <a:blip xmlns:r="http://schemas.openxmlformats.org/officeDocument/2006/relationships" r:embed="rId2"/>
        <a:srcRect b="5611"/>
        <a:stretch/>
      </xdr:blipFill>
      <xdr:spPr>
        <a:xfrm>
          <a:off x="0" y="0"/>
          <a:ext cx="12211050" cy="3076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B612AF-CEA0-4478-BF00-577B99BDA4E5}" name="Table134" displayName="Table134" ref="N7:AI41" totalsRowShown="0" headerRowDxfId="53" dataDxfId="51" headerRowBorderDxfId="52" tableBorderDxfId="50" totalsRowBorderDxfId="49">
  <autoFilter ref="N7:AI41" xr:uid="{00000000-0009-0000-0100-000002000000}"/>
  <tableColumns count="22">
    <tableColumn id="1" xr3:uid="{2A747663-1044-4713-925C-B3BAED3E9999}" name="ITEM NO." dataDxfId="48"/>
    <tableColumn id="12" xr3:uid="{971B604F-352D-4F2C-BAB0-817B1FBE638B}" name="NAME" dataDxfId="47"/>
    <tableColumn id="15" xr3:uid="{C2ED1AF0-8DB5-4364-8D7E-325F5AF409DE}" name=" DESCRIPTION" dataDxfId="46"/>
    <tableColumn id="2" xr3:uid="{66D42F69-021B-4DDC-9A50-657C66C70227}" name="TYPE" dataDxfId="45"/>
    <tableColumn id="21" xr3:uid="{132BFE30-7854-49FD-9AEF-5C225F68B435}" name="REMARKS" dataDxfId="44"/>
    <tableColumn id="3" xr3:uid="{6EEB4D03-017A-4A49-8C4A-9E272A98A5CB}" name="DEPARTMENT" dataDxfId="43"/>
    <tableColumn id="13" xr3:uid="{2EAC7510-FA3B-45B3-8084-7C6A33C34C98}" name="SPACE" dataDxfId="42"/>
    <tableColumn id="26" xr3:uid="{16C240EC-4066-44D3-82A5-A9389092F193}" name="CONDITION" dataDxfId="41"/>
    <tableColumn id="25" xr3:uid="{2FCD4A7B-7EB8-4DC0-90DB-FDAF803C03C4}" name="VENDOR" dataDxfId="40"/>
    <tableColumn id="24" xr3:uid="{C2E7CE39-BA5E-4326-9331-7869A045E01D}" name="SERVICE YEARS REMAINING" dataDxfId="39"/>
    <tableColumn id="4" xr3:uid="{F4A4EFDD-A90A-40BD-AA47-01A6D4F988A0}" name="DATE OF PURCHASE / LEASE" dataDxfId="38"/>
    <tableColumn id="6" xr3:uid="{B8BC01AD-7B22-46D4-884E-9322C8006FE7}" name="INITIAL VALUE" dataDxfId="37"/>
    <tableColumn id="5" xr3:uid="{A5F39172-E51F-4879-A9C3-71583AC5D917}" name="DOWN PAYMENT" dataDxfId="36"/>
    <tableColumn id="16" xr3:uid="{9AC7BAC8-B1AD-44FD-9D06-23540C10AF43}" name="LOAN TERM IN YEARS" dataDxfId="35"/>
    <tableColumn id="7" xr3:uid="{31CD7434-37C3-4B8C-BBF6-29FA57D8B3A2}" name="RATE OF LOAN" dataDxfId="34"/>
    <tableColumn id="8" xr3:uid="{DC0C6C0E-000B-4519-A9A0-58ACD844C496}" name="MONTHLY PAYMENT" dataDxfId="33">
      <calculatedColumnFormula>IFERROR(IF(AND(Table134[[#This Row],[INITIAL VALUE]]&gt;0,Table134[[#This Row],[INITIAL VALUE]]&lt;&gt;Table134[[#This Row],[DOWN PAYMENT]]),-1*PMT(Table134[[#This Row],[RATE OF LOAN]]/12,Table134[[#This Row],[LOAN TERM IN YEARS]]*12,Table134[[#This Row],[INITIAL VALUE]]-Table134[[#This Row],[DOWN PAYMENT]]),0),0)</calculatedColumnFormula>
    </tableColumn>
    <tableColumn id="17" xr3:uid="{B138C3B0-5E2A-45D0-A145-27F787AEFFA1}" name="MONTHLY COST OF OPERATION" dataDxfId="32"/>
    <tableColumn id="10" xr3:uid="{3C64C417-4090-4DE6-9861-9576AC0BE274}" name="TOTAL MONTHLY COST" dataDxfId="31">
      <calculatedColumnFormula>SUM(Table134[[#This Row],[MONTHLY PAYMENT]],Table134[[#This Row],[MONTHLY COST OF OPERATION]])</calculatedColumnFormula>
    </tableColumn>
    <tableColumn id="11" xr3:uid="{E85F49C3-F6BF-49C1-8303-93599F1B15D2}" name="EXPECTED VALUE AT LOAN-TERM END" dataDxfId="30"/>
    <tableColumn id="18" xr3:uid="{93AC4474-BFAC-4F15-A0A1-959939BBD54E}" name="ANNUAL STRAIGHT LINE DEPRECIATION" dataDxfId="29">
      <calculatedColumnFormula>IFERROR(IF(Table134[[#This Row],[INITIAL VALUE]]&gt;0,SLN(Table134[[#This Row],[INITIAL VALUE]],Table134[[#This Row],[EXPECTED VALUE AT LOAN-TERM END]],Table134[[#This Row],[SERVICE YEARS REMAINING]]),0),0)</calculatedColumnFormula>
    </tableColumn>
    <tableColumn id="19" xr3:uid="{B02EB8A8-1396-4642-A608-CC3E21D35612}" name="MONTHLY STRAIGHT LINE DEPRECIATION" dataDxfId="28">
      <calculatedColumnFormula>IFERROR(Table134[[#This Row],[ANNUAL STRAIGHT LINE DEPRECIATION]]/12,0)</calculatedColumnFormula>
    </tableColumn>
    <tableColumn id="14" xr3:uid="{96CEE7B1-95D9-4BCC-9125-0F4BBEB8CBD2}" name="CURRENT VALUE" dataDxfId="27">
      <calculatedColumnFormula>IFERROR(Table134[[#This Row],[INITIAL VALUE]]-(Table134[[#This Row],[ANNUAL STRAIGHT LINE DEPRECIATION]]*((TODAY()-Table134[[#This Row],[DATE OF PURCHASE / LEASE]])/365)),0)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K6:AF40" totalsRowShown="0" headerRowDxfId="26" dataDxfId="24" headerRowBorderDxfId="25" tableBorderDxfId="23" totalsRowBorderDxfId="22">
  <autoFilter ref="K6:AF40"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8&amp;utm_source=integrated+content&amp;utm_campaign=/content/inventory-report-templates&amp;utm_medium=monthly+inventory+report+11278&amp;lpa=monthly+inventory+report+11278&amp;lx=Ge94xPnnQztXbHiP5i51EgBAgeTPLDIL8TQRu558b7w"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696CD-E413-4FD6-A254-9957AEA514E7}">
  <sheetPr>
    <tabColor theme="3" tint="0.59999389629810485"/>
    <pageSetUpPr fitToPage="1"/>
  </sheetPr>
  <dimension ref="A1:AI45"/>
  <sheetViews>
    <sheetView showGridLines="0" tabSelected="1" zoomScaleNormal="100" zoomScalePageLayoutView="75" workbookViewId="0">
      <pane ySplit="7" topLeftCell="A8" activePane="bottomLeft" state="frozen"/>
      <selection pane="bottomLeft" activeCell="B43" sqref="B43:AI43"/>
    </sheetView>
  </sheetViews>
  <sheetFormatPr defaultColWidth="10.83203125" defaultRowHeight="15.5" x14ac:dyDescent="0.35"/>
  <cols>
    <col min="1" max="1" width="3.08203125" style="1" customWidth="1"/>
    <col min="2" max="13" width="8.58203125" style="1" customWidth="1"/>
    <col min="14" max="14" width="12.5" style="1" customWidth="1"/>
    <col min="15" max="15" width="13.08203125" style="1" customWidth="1"/>
    <col min="16" max="16" width="29" style="1" customWidth="1"/>
    <col min="17" max="17" width="17.08203125" style="1" customWidth="1"/>
    <col min="18" max="18" width="24.58203125" style="1" customWidth="1"/>
    <col min="19" max="19" width="17.08203125" style="1" customWidth="1"/>
    <col min="20" max="20" width="14.5" style="1" customWidth="1"/>
    <col min="21" max="21" width="16.08203125" style="4" bestFit="1" customWidth="1"/>
    <col min="22" max="22" width="14.58203125" style="2" customWidth="1"/>
    <col min="23" max="23" width="15.83203125" style="2" customWidth="1"/>
    <col min="24" max="24" width="13.58203125" style="1" customWidth="1"/>
    <col min="25" max="25" width="14.58203125" style="2" customWidth="1"/>
    <col min="26" max="26" width="12.83203125" style="1" customWidth="1"/>
    <col min="27" max="27" width="14" style="1" customWidth="1"/>
    <col min="28" max="28" width="11.58203125" style="4" customWidth="1"/>
    <col min="29" max="30" width="13.5" style="1" customWidth="1"/>
    <col min="31" max="31" width="14.58203125" style="2" customWidth="1"/>
    <col min="32" max="32" width="15.58203125" style="3" customWidth="1"/>
    <col min="33" max="33" width="17.08203125" style="3" customWidth="1"/>
    <col min="34" max="34" width="17.83203125" style="3" customWidth="1"/>
    <col min="35" max="35" width="15.5" style="1" customWidth="1"/>
    <col min="36" max="36" width="3.33203125" style="1" customWidth="1"/>
    <col min="37" max="16384" width="10.83203125" style="1"/>
  </cols>
  <sheetData>
    <row r="1" spans="2:35" ht="240" customHeight="1" x14ac:dyDescent="0.35">
      <c r="P1" s="4"/>
      <c r="Q1" s="2"/>
      <c r="R1" s="2"/>
      <c r="T1" s="2"/>
      <c r="U1" s="1"/>
      <c r="V1" s="1"/>
      <c r="W1" s="4"/>
      <c r="Y1" s="1"/>
      <c r="Z1" s="2"/>
      <c r="AA1" s="3"/>
      <c r="AB1" s="3"/>
      <c r="AC1" s="3"/>
      <c r="AE1" s="1"/>
      <c r="AF1" s="1"/>
      <c r="AG1" s="1"/>
      <c r="AH1" s="1"/>
    </row>
    <row r="2" spans="2:35" s="19" customFormat="1" ht="50.15" customHeight="1" x14ac:dyDescent="0.25">
      <c r="B2" s="81" t="s">
        <v>31</v>
      </c>
      <c r="C2" s="81"/>
      <c r="D2" s="81"/>
      <c r="E2" s="81"/>
      <c r="F2" s="81"/>
      <c r="G2" s="81"/>
      <c r="H2" s="81"/>
      <c r="I2" s="81"/>
      <c r="J2" s="81"/>
      <c r="K2" s="81"/>
      <c r="L2" s="81"/>
      <c r="M2" s="81"/>
      <c r="N2" s="81"/>
      <c r="O2" s="81"/>
      <c r="P2" s="81"/>
      <c r="Q2" s="81"/>
      <c r="R2" s="81"/>
      <c r="S2" s="14"/>
      <c r="T2" s="14"/>
      <c r="U2" s="15"/>
      <c r="V2" s="15"/>
      <c r="W2" s="15"/>
      <c r="X2" s="14"/>
      <c r="Y2" s="16" t="s">
        <v>10</v>
      </c>
      <c r="Z2" s="17"/>
      <c r="AA2" s="18"/>
      <c r="AB2" s="18"/>
      <c r="AC2" s="16"/>
      <c r="AD2" s="17"/>
      <c r="AE2" s="18"/>
      <c r="AF2" s="18"/>
      <c r="AG2" s="18"/>
      <c r="AH2" s="18"/>
      <c r="AI2" s="14"/>
    </row>
    <row r="3" spans="2:35" s="19" customFormat="1" ht="30" customHeight="1" x14ac:dyDescent="0.25">
      <c r="B3" s="82" t="s">
        <v>48</v>
      </c>
      <c r="C3" s="82"/>
      <c r="D3" s="82"/>
      <c r="E3" s="82"/>
      <c r="F3" s="82"/>
      <c r="G3" s="82"/>
      <c r="H3" s="82"/>
      <c r="I3" s="82"/>
      <c r="J3" s="82"/>
      <c r="K3" s="82"/>
      <c r="L3" s="82"/>
      <c r="M3" s="82"/>
      <c r="N3" s="83">
        <f ca="1">SUM(Table134[CURRENT VALUE])</f>
        <v>0</v>
      </c>
      <c r="O3" s="85" t="s">
        <v>27</v>
      </c>
      <c r="P3" s="85"/>
      <c r="Q3" s="14"/>
      <c r="R3" s="14"/>
      <c r="S3" s="14"/>
      <c r="T3" s="14"/>
      <c r="U3" s="15"/>
      <c r="V3" s="20"/>
      <c r="W3" s="15"/>
      <c r="X3" s="14"/>
      <c r="Y3" s="21"/>
      <c r="Z3" s="22"/>
      <c r="AA3" s="18"/>
      <c r="AB3" s="18"/>
      <c r="AC3" s="21"/>
      <c r="AD3" s="22"/>
      <c r="AE3" s="18"/>
      <c r="AF3" s="18"/>
      <c r="AG3" s="18"/>
      <c r="AH3" s="18"/>
      <c r="AI3" s="14"/>
    </row>
    <row r="4" spans="2:35" s="19" customFormat="1" ht="18" customHeight="1" x14ac:dyDescent="0.25">
      <c r="B4" s="82"/>
      <c r="C4" s="82"/>
      <c r="D4" s="82"/>
      <c r="E4" s="82"/>
      <c r="F4" s="82"/>
      <c r="G4" s="82"/>
      <c r="H4" s="82"/>
      <c r="I4" s="82"/>
      <c r="J4" s="82"/>
      <c r="K4" s="82"/>
      <c r="L4" s="82"/>
      <c r="M4" s="82"/>
      <c r="N4" s="84"/>
      <c r="O4" s="86"/>
      <c r="P4" s="86"/>
      <c r="Q4" s="14"/>
      <c r="R4" s="14"/>
      <c r="S4" s="14"/>
      <c r="T4" s="14"/>
      <c r="U4" s="15"/>
      <c r="V4" s="20"/>
      <c r="W4" s="15"/>
      <c r="X4" s="14"/>
      <c r="Y4" s="23"/>
      <c r="Z4" s="24"/>
      <c r="AA4" s="24"/>
      <c r="AB4" s="24"/>
      <c r="AC4" s="21"/>
      <c r="AD4" s="22"/>
      <c r="AE4" s="18"/>
      <c r="AF4" s="18"/>
      <c r="AG4" s="18"/>
      <c r="AH4" s="18"/>
      <c r="AI4" s="14"/>
    </row>
    <row r="5" spans="2:35" s="19" customFormat="1" ht="8.15" customHeight="1" x14ac:dyDescent="0.25">
      <c r="N5" s="14"/>
      <c r="O5" s="14"/>
      <c r="P5" s="14"/>
      <c r="Q5" s="14"/>
      <c r="R5" s="14"/>
      <c r="S5" s="14"/>
      <c r="T5" s="14"/>
      <c r="U5" s="25"/>
      <c r="V5" s="26"/>
      <c r="W5" s="26"/>
      <c r="X5" s="14"/>
      <c r="Y5" s="26"/>
      <c r="Z5" s="27"/>
      <c r="AA5" s="14"/>
      <c r="AB5" s="25"/>
      <c r="AC5" s="27"/>
      <c r="AD5" s="27"/>
      <c r="AE5" s="18"/>
      <c r="AF5" s="18"/>
      <c r="AG5" s="18"/>
      <c r="AH5" s="18"/>
      <c r="AI5" s="14"/>
    </row>
    <row r="6" spans="2:35" s="19" customFormat="1" ht="22" customHeight="1" x14ac:dyDescent="0.25">
      <c r="B6" s="87" t="s">
        <v>44</v>
      </c>
      <c r="C6" s="88"/>
      <c r="D6" s="88"/>
      <c r="E6" s="88"/>
      <c r="F6" s="88"/>
      <c r="G6" s="88"/>
      <c r="H6" s="88"/>
      <c r="I6" s="88"/>
      <c r="J6" s="88"/>
      <c r="K6" s="88"/>
      <c r="L6" s="88"/>
      <c r="M6" s="89"/>
      <c r="N6" s="28"/>
      <c r="O6" s="29"/>
      <c r="P6" s="77" t="s">
        <v>11</v>
      </c>
      <c r="Q6" s="29"/>
      <c r="R6" s="30"/>
      <c r="S6" s="76" t="s">
        <v>2</v>
      </c>
      <c r="T6" s="29"/>
      <c r="U6" s="28"/>
      <c r="V6" s="75" t="s">
        <v>12</v>
      </c>
      <c r="W6" s="29"/>
      <c r="X6" s="72"/>
      <c r="Y6" s="73"/>
      <c r="Z6" s="73"/>
      <c r="AA6" s="73"/>
      <c r="AB6" s="73"/>
      <c r="AC6" s="73" t="s">
        <v>14</v>
      </c>
      <c r="AD6" s="73"/>
      <c r="AE6" s="73"/>
      <c r="AF6" s="73"/>
      <c r="AG6" s="73"/>
      <c r="AH6" s="73"/>
      <c r="AI6" s="74"/>
    </row>
    <row r="7" spans="2:35" s="67" customFormat="1" ht="50.15" customHeight="1" x14ac:dyDescent="0.35">
      <c r="B7" s="80" t="s">
        <v>32</v>
      </c>
      <c r="C7" s="80" t="s">
        <v>33</v>
      </c>
      <c r="D7" s="80" t="s">
        <v>34</v>
      </c>
      <c r="E7" s="80" t="s">
        <v>35</v>
      </c>
      <c r="F7" s="80" t="s">
        <v>36</v>
      </c>
      <c r="G7" s="80" t="s">
        <v>37</v>
      </c>
      <c r="H7" s="80" t="s">
        <v>38</v>
      </c>
      <c r="I7" s="80" t="s">
        <v>39</v>
      </c>
      <c r="J7" s="80" t="s">
        <v>40</v>
      </c>
      <c r="K7" s="80" t="s">
        <v>41</v>
      </c>
      <c r="L7" s="80" t="s">
        <v>42</v>
      </c>
      <c r="M7" s="80" t="s">
        <v>43</v>
      </c>
      <c r="N7" s="60" t="s">
        <v>0</v>
      </c>
      <c r="O7" s="61" t="s">
        <v>5</v>
      </c>
      <c r="P7" s="61" t="s">
        <v>4</v>
      </c>
      <c r="Q7" s="61" t="s">
        <v>3</v>
      </c>
      <c r="R7" s="61" t="s">
        <v>9</v>
      </c>
      <c r="S7" s="62" t="s">
        <v>6</v>
      </c>
      <c r="T7" s="62" t="s">
        <v>7</v>
      </c>
      <c r="U7" s="63" t="s">
        <v>8</v>
      </c>
      <c r="V7" s="61" t="s">
        <v>1</v>
      </c>
      <c r="W7" s="61" t="s">
        <v>13</v>
      </c>
      <c r="X7" s="62" t="s">
        <v>15</v>
      </c>
      <c r="Y7" s="62" t="s">
        <v>16</v>
      </c>
      <c r="Z7" s="62" t="s">
        <v>17</v>
      </c>
      <c r="AA7" s="62" t="s">
        <v>18</v>
      </c>
      <c r="AB7" s="64" t="s">
        <v>19</v>
      </c>
      <c r="AC7" s="62" t="s">
        <v>20</v>
      </c>
      <c r="AD7" s="62" t="s">
        <v>21</v>
      </c>
      <c r="AE7" s="65" t="s">
        <v>22</v>
      </c>
      <c r="AF7" s="62" t="s">
        <v>28</v>
      </c>
      <c r="AG7" s="62" t="s">
        <v>23</v>
      </c>
      <c r="AH7" s="62" t="s">
        <v>24</v>
      </c>
      <c r="AI7" s="66" t="s">
        <v>25</v>
      </c>
    </row>
    <row r="8" spans="2:35" s="19" customFormat="1" ht="18" customHeight="1" x14ac:dyDescent="0.25">
      <c r="B8" s="78"/>
      <c r="C8" s="78" t="s">
        <v>30</v>
      </c>
      <c r="D8" s="78"/>
      <c r="E8" s="78"/>
      <c r="F8" s="78"/>
      <c r="G8" s="78"/>
      <c r="H8" s="78"/>
      <c r="I8" s="78"/>
      <c r="J8" s="78"/>
      <c r="K8" s="78"/>
      <c r="L8" s="78"/>
      <c r="M8" s="78"/>
      <c r="N8" s="31"/>
      <c r="O8" s="32"/>
      <c r="P8" s="32"/>
      <c r="Q8" s="32"/>
      <c r="R8" s="32"/>
      <c r="S8" s="32"/>
      <c r="T8" s="32"/>
      <c r="U8" s="33"/>
      <c r="V8" s="34"/>
      <c r="W8" s="51"/>
      <c r="X8" s="54"/>
      <c r="Y8" s="49"/>
      <c r="Z8" s="49"/>
      <c r="AA8" s="51"/>
      <c r="AB8" s="57"/>
      <c r="AC8" s="43">
        <v>0</v>
      </c>
      <c r="AD8" s="44"/>
      <c r="AE8" s="45">
        <v>0</v>
      </c>
      <c r="AF8" s="44"/>
      <c r="AG8" s="43">
        <v>0</v>
      </c>
      <c r="AH8" s="43">
        <v>0</v>
      </c>
      <c r="AI8" s="46">
        <v>0</v>
      </c>
    </row>
    <row r="9" spans="2:35" s="19" customFormat="1" ht="18" customHeight="1" x14ac:dyDescent="0.25">
      <c r="B9" s="79"/>
      <c r="C9" s="79"/>
      <c r="D9" s="79"/>
      <c r="E9" s="79" t="s">
        <v>30</v>
      </c>
      <c r="F9" s="79"/>
      <c r="G9" s="79"/>
      <c r="H9" s="79"/>
      <c r="I9" s="79"/>
      <c r="J9" s="79"/>
      <c r="K9" s="79"/>
      <c r="L9" s="79"/>
      <c r="M9" s="79"/>
      <c r="N9" s="35"/>
      <c r="O9" s="36"/>
      <c r="P9" s="36"/>
      <c r="Q9" s="36"/>
      <c r="R9" s="36"/>
      <c r="S9" s="36"/>
      <c r="T9" s="36"/>
      <c r="U9" s="37"/>
      <c r="V9" s="38"/>
      <c r="W9" s="52"/>
      <c r="X9" s="55"/>
      <c r="Y9" s="45"/>
      <c r="Z9" s="45"/>
      <c r="AA9" s="52"/>
      <c r="AB9" s="58"/>
      <c r="AC9" s="43">
        <v>0</v>
      </c>
      <c r="AD9" s="43"/>
      <c r="AE9" s="45">
        <v>0</v>
      </c>
      <c r="AF9" s="43"/>
      <c r="AG9" s="43">
        <v>0</v>
      </c>
      <c r="AH9" s="43">
        <v>0</v>
      </c>
      <c r="AI9" s="46">
        <v>0</v>
      </c>
    </row>
    <row r="10" spans="2:35" s="19" customFormat="1" ht="18" customHeight="1" x14ac:dyDescent="0.25">
      <c r="B10" s="78"/>
      <c r="C10" s="78"/>
      <c r="D10" s="78"/>
      <c r="E10" s="78"/>
      <c r="F10" s="78" t="s">
        <v>30</v>
      </c>
      <c r="G10" s="78"/>
      <c r="H10" s="78"/>
      <c r="I10" s="78"/>
      <c r="J10" s="78"/>
      <c r="K10" s="78"/>
      <c r="L10" s="78"/>
      <c r="M10" s="78"/>
      <c r="N10" s="31"/>
      <c r="O10" s="32"/>
      <c r="P10" s="32"/>
      <c r="Q10" s="32"/>
      <c r="R10" s="32"/>
      <c r="S10" s="32"/>
      <c r="T10" s="32"/>
      <c r="U10" s="33"/>
      <c r="V10" s="34"/>
      <c r="W10" s="51"/>
      <c r="X10" s="54"/>
      <c r="Y10" s="49"/>
      <c r="Z10" s="49"/>
      <c r="AA10" s="51"/>
      <c r="AB10" s="57"/>
      <c r="AC10" s="43">
        <f>IFERROR(IF(AND(Table134[[#This Row],[INITIAL VALUE]]&gt;0,Table134[[#This Row],[INITIAL VALUE]]&lt;&gt;Table134[[#This Row],[DOWN PAYMENT]]),-1*PMT(Table134[[#This Row],[RATE OF LOAN]]/12,Table134[[#This Row],[LOAN TERM IN YEARS]]*12,Table134[[#This Row],[INITIAL VALUE]]-Table134[[#This Row],[DOWN PAYMENT]]),0),0)</f>
        <v>0</v>
      </c>
      <c r="AD10" s="44"/>
      <c r="AE10" s="43">
        <f>SUM(Table134[[#This Row],[MONTHLY PAYMENT]],Table134[[#This Row],[MONTHLY COST OF OPERATION]])</f>
        <v>0</v>
      </c>
      <c r="AF10" s="44"/>
      <c r="AG10" s="43">
        <f>IFERROR(IF(Table134[[#This Row],[INITIAL VALUE]]&gt;0,SLN(Table134[[#This Row],[INITIAL VALUE]],Table134[[#This Row],[EXPECTED VALUE AT LOAN-TERM END]],Table134[[#This Row],[SERVICE YEARS REMAINING]]),0),0)</f>
        <v>0</v>
      </c>
      <c r="AH10" s="43">
        <f>IFERROR(Table134[[#This Row],[ANNUAL STRAIGHT LINE DEPRECIATION]]/12,0)</f>
        <v>0</v>
      </c>
      <c r="AI10" s="46">
        <f ca="1">IFERROR(Table134[[#This Row],[INITIAL VALUE]]-(Table134[[#This Row],[ANNUAL STRAIGHT LINE DEPRECIATION]]*((TODAY()-Table134[[#This Row],[DATE OF PURCHASE / LEASE]])/365)),0)</f>
        <v>0</v>
      </c>
    </row>
    <row r="11" spans="2:35" s="19" customFormat="1" ht="18" customHeight="1" x14ac:dyDescent="0.25">
      <c r="B11" s="79"/>
      <c r="C11" s="79"/>
      <c r="D11" s="79"/>
      <c r="E11" s="79"/>
      <c r="F11" s="79"/>
      <c r="G11" s="79"/>
      <c r="H11" s="79"/>
      <c r="I11" s="79"/>
      <c r="J11" s="79"/>
      <c r="K11" s="79"/>
      <c r="L11" s="79"/>
      <c r="M11" s="79"/>
      <c r="N11" s="35"/>
      <c r="O11" s="36"/>
      <c r="P11" s="36"/>
      <c r="Q11" s="36"/>
      <c r="R11" s="36"/>
      <c r="S11" s="36"/>
      <c r="T11" s="36"/>
      <c r="U11" s="37"/>
      <c r="V11" s="38"/>
      <c r="W11" s="52"/>
      <c r="X11" s="55"/>
      <c r="Y11" s="45"/>
      <c r="Z11" s="45"/>
      <c r="AA11" s="52"/>
      <c r="AB11" s="58"/>
      <c r="AC11" s="43">
        <f>IFERROR(IF(AND(Table134[[#This Row],[INITIAL VALUE]]&gt;0,Table134[[#This Row],[INITIAL VALUE]]&lt;&gt;Table134[[#This Row],[DOWN PAYMENT]]),-1*PMT(Table134[[#This Row],[RATE OF LOAN]]/12,Table134[[#This Row],[LOAN TERM IN YEARS]]*12,Table134[[#This Row],[INITIAL VALUE]]-Table134[[#This Row],[DOWN PAYMENT]]),0),0)</f>
        <v>0</v>
      </c>
      <c r="AD11" s="43"/>
      <c r="AE11" s="43">
        <f>SUM(Table134[[#This Row],[MONTHLY PAYMENT]],Table134[[#This Row],[MONTHLY COST OF OPERATION]])</f>
        <v>0</v>
      </c>
      <c r="AF11" s="43"/>
      <c r="AG11" s="43">
        <f>IFERROR(IF(Table134[[#This Row],[INITIAL VALUE]]&gt;0,SLN(Table134[[#This Row],[INITIAL VALUE]],Table134[[#This Row],[EXPECTED VALUE AT LOAN-TERM END]],Table134[[#This Row],[SERVICE YEARS REMAINING]]),0),0)</f>
        <v>0</v>
      </c>
      <c r="AH11" s="43">
        <f>IFERROR(Table134[[#This Row],[ANNUAL STRAIGHT LINE DEPRECIATION]]/12,0)</f>
        <v>0</v>
      </c>
      <c r="AI11" s="46">
        <f ca="1">IFERROR(Table134[[#This Row],[INITIAL VALUE]]-(Table134[[#This Row],[ANNUAL STRAIGHT LINE DEPRECIATION]]*((TODAY()-Table134[[#This Row],[DATE OF PURCHASE / LEASE]])/365)),0)</f>
        <v>0</v>
      </c>
    </row>
    <row r="12" spans="2:35" s="19" customFormat="1" ht="18" customHeight="1" x14ac:dyDescent="0.25">
      <c r="B12" s="78"/>
      <c r="C12" s="78"/>
      <c r="D12" s="78"/>
      <c r="E12" s="78"/>
      <c r="F12" s="78"/>
      <c r="G12" s="78"/>
      <c r="H12" s="78"/>
      <c r="I12" s="78"/>
      <c r="J12" s="78"/>
      <c r="K12" s="78"/>
      <c r="L12" s="78"/>
      <c r="M12" s="78"/>
      <c r="N12" s="31"/>
      <c r="O12" s="32"/>
      <c r="P12" s="32"/>
      <c r="Q12" s="32"/>
      <c r="R12" s="32"/>
      <c r="S12" s="32"/>
      <c r="T12" s="32"/>
      <c r="U12" s="33"/>
      <c r="V12" s="34"/>
      <c r="W12" s="51"/>
      <c r="X12" s="54"/>
      <c r="Y12" s="49"/>
      <c r="Z12" s="49"/>
      <c r="AA12" s="51"/>
      <c r="AB12" s="57"/>
      <c r="AC12" s="43">
        <f>IFERROR(IF(AND(Table134[[#This Row],[INITIAL VALUE]]&gt;0,Table134[[#This Row],[INITIAL VALUE]]&lt;&gt;Table134[[#This Row],[DOWN PAYMENT]]),-1*PMT(Table134[[#This Row],[RATE OF LOAN]]/12,Table134[[#This Row],[LOAN TERM IN YEARS]]*12,Table134[[#This Row],[INITIAL VALUE]]-Table134[[#This Row],[DOWN PAYMENT]]),0),0)</f>
        <v>0</v>
      </c>
      <c r="AD12" s="44"/>
      <c r="AE12" s="43">
        <f>SUM(Table134[[#This Row],[MONTHLY PAYMENT]],Table134[[#This Row],[MONTHLY COST OF OPERATION]])</f>
        <v>0</v>
      </c>
      <c r="AF12" s="44"/>
      <c r="AG12" s="43">
        <f>IFERROR(IF(Table134[[#This Row],[INITIAL VALUE]]&gt;0,SLN(Table134[[#This Row],[INITIAL VALUE]],Table134[[#This Row],[EXPECTED VALUE AT LOAN-TERM END]],Table134[[#This Row],[SERVICE YEARS REMAINING]]),0),0)</f>
        <v>0</v>
      </c>
      <c r="AH12" s="43">
        <f>IFERROR(Table134[[#This Row],[ANNUAL STRAIGHT LINE DEPRECIATION]]/12,0)</f>
        <v>0</v>
      </c>
      <c r="AI12" s="46">
        <f ca="1">IFERROR(Table134[[#This Row],[INITIAL VALUE]]-(Table134[[#This Row],[ANNUAL STRAIGHT LINE DEPRECIATION]]*((TODAY()-Table134[[#This Row],[DATE OF PURCHASE / LEASE]])/365)),0)</f>
        <v>0</v>
      </c>
    </row>
    <row r="13" spans="2:35" s="19" customFormat="1" ht="18" customHeight="1" x14ac:dyDescent="0.25">
      <c r="B13" s="79"/>
      <c r="C13" s="79"/>
      <c r="D13" s="79"/>
      <c r="E13" s="79"/>
      <c r="F13" s="79"/>
      <c r="G13" s="79"/>
      <c r="H13" s="79"/>
      <c r="I13" s="79"/>
      <c r="J13" s="79"/>
      <c r="K13" s="79"/>
      <c r="L13" s="79"/>
      <c r="M13" s="79"/>
      <c r="N13" s="35"/>
      <c r="O13" s="36"/>
      <c r="P13" s="36"/>
      <c r="Q13" s="36"/>
      <c r="R13" s="36"/>
      <c r="S13" s="36"/>
      <c r="T13" s="36"/>
      <c r="U13" s="37"/>
      <c r="V13" s="38"/>
      <c r="W13" s="52"/>
      <c r="X13" s="55"/>
      <c r="Y13" s="45"/>
      <c r="Z13" s="45"/>
      <c r="AA13" s="52"/>
      <c r="AB13" s="58"/>
      <c r="AC13" s="43">
        <f>IFERROR(IF(AND(Table134[[#This Row],[INITIAL VALUE]]&gt;0,Table134[[#This Row],[INITIAL VALUE]]&lt;&gt;Table134[[#This Row],[DOWN PAYMENT]]),-1*PMT(Table134[[#This Row],[RATE OF LOAN]]/12,Table134[[#This Row],[LOAN TERM IN YEARS]]*12,Table134[[#This Row],[INITIAL VALUE]]-Table134[[#This Row],[DOWN PAYMENT]]),0),0)</f>
        <v>0</v>
      </c>
      <c r="AD13" s="43"/>
      <c r="AE13" s="43">
        <f>SUM(Table134[[#This Row],[MONTHLY PAYMENT]],Table134[[#This Row],[MONTHLY COST OF OPERATION]])</f>
        <v>0</v>
      </c>
      <c r="AF13" s="43"/>
      <c r="AG13" s="43">
        <f>IFERROR(IF(Table134[[#This Row],[INITIAL VALUE]]&gt;0,SLN(Table134[[#This Row],[INITIAL VALUE]],Table134[[#This Row],[EXPECTED VALUE AT LOAN-TERM END]],Table134[[#This Row],[SERVICE YEARS REMAINING]]),0),0)</f>
        <v>0</v>
      </c>
      <c r="AH13" s="43">
        <f>IFERROR(Table134[[#This Row],[ANNUAL STRAIGHT LINE DEPRECIATION]]/12,0)</f>
        <v>0</v>
      </c>
      <c r="AI13" s="46">
        <f ca="1">IFERROR(Table134[[#This Row],[INITIAL VALUE]]-(Table134[[#This Row],[ANNUAL STRAIGHT LINE DEPRECIATION]]*((TODAY()-Table134[[#This Row],[DATE OF PURCHASE / LEASE]])/365)),0)</f>
        <v>0</v>
      </c>
    </row>
    <row r="14" spans="2:35" s="19" customFormat="1" ht="18" customHeight="1" x14ac:dyDescent="0.25">
      <c r="B14" s="78"/>
      <c r="C14" s="78"/>
      <c r="D14" s="78"/>
      <c r="E14" s="78"/>
      <c r="F14" s="78"/>
      <c r="G14" s="78"/>
      <c r="H14" s="78"/>
      <c r="I14" s="78"/>
      <c r="J14" s="78"/>
      <c r="K14" s="78"/>
      <c r="L14" s="78"/>
      <c r="M14" s="78"/>
      <c r="N14" s="31"/>
      <c r="O14" s="32"/>
      <c r="P14" s="32"/>
      <c r="Q14" s="32"/>
      <c r="R14" s="32"/>
      <c r="S14" s="32"/>
      <c r="T14" s="32"/>
      <c r="U14" s="33"/>
      <c r="V14" s="34"/>
      <c r="W14" s="51"/>
      <c r="X14" s="54"/>
      <c r="Y14" s="49"/>
      <c r="Z14" s="49"/>
      <c r="AA14" s="51"/>
      <c r="AB14" s="57"/>
      <c r="AC14" s="43">
        <f>IFERROR(IF(AND(Table134[[#This Row],[INITIAL VALUE]]&gt;0,Table134[[#This Row],[INITIAL VALUE]]&lt;&gt;Table134[[#This Row],[DOWN PAYMENT]]),-1*PMT(Table134[[#This Row],[RATE OF LOAN]]/12,Table134[[#This Row],[LOAN TERM IN YEARS]]*12,Table134[[#This Row],[INITIAL VALUE]]-Table134[[#This Row],[DOWN PAYMENT]]),0),0)</f>
        <v>0</v>
      </c>
      <c r="AD14" s="44"/>
      <c r="AE14" s="43">
        <f>SUM(Table134[[#This Row],[MONTHLY PAYMENT]],Table134[[#This Row],[MONTHLY COST OF OPERATION]])</f>
        <v>0</v>
      </c>
      <c r="AF14" s="44"/>
      <c r="AG14" s="43">
        <f>IFERROR(IF(Table134[[#This Row],[INITIAL VALUE]]&gt;0,SLN(Table134[[#This Row],[INITIAL VALUE]],Table134[[#This Row],[EXPECTED VALUE AT LOAN-TERM END]],Table134[[#This Row],[SERVICE YEARS REMAINING]]),0),0)</f>
        <v>0</v>
      </c>
      <c r="AH14" s="43">
        <f>IFERROR(Table134[[#This Row],[ANNUAL STRAIGHT LINE DEPRECIATION]]/12,0)</f>
        <v>0</v>
      </c>
      <c r="AI14" s="46">
        <f ca="1">IFERROR(Table134[[#This Row],[INITIAL VALUE]]-(Table134[[#This Row],[ANNUAL STRAIGHT LINE DEPRECIATION]]*((TODAY()-Table134[[#This Row],[DATE OF PURCHASE / LEASE]])/365)),0)</f>
        <v>0</v>
      </c>
    </row>
    <row r="15" spans="2:35" s="19" customFormat="1" ht="18" customHeight="1" x14ac:dyDescent="0.25">
      <c r="B15" s="79"/>
      <c r="C15" s="79"/>
      <c r="D15" s="79"/>
      <c r="E15" s="79"/>
      <c r="F15" s="79"/>
      <c r="G15" s="79"/>
      <c r="H15" s="79"/>
      <c r="I15" s="79"/>
      <c r="J15" s="79"/>
      <c r="K15" s="79"/>
      <c r="L15" s="79"/>
      <c r="M15" s="79"/>
      <c r="N15" s="35"/>
      <c r="O15" s="36"/>
      <c r="P15" s="36"/>
      <c r="Q15" s="36"/>
      <c r="R15" s="36"/>
      <c r="S15" s="36"/>
      <c r="T15" s="36"/>
      <c r="U15" s="37"/>
      <c r="V15" s="38"/>
      <c r="W15" s="52"/>
      <c r="X15" s="55"/>
      <c r="Y15" s="45"/>
      <c r="Z15" s="45"/>
      <c r="AA15" s="52"/>
      <c r="AB15" s="58"/>
      <c r="AC15" s="43">
        <f>IFERROR(IF(AND(Table134[[#This Row],[INITIAL VALUE]]&gt;0,Table134[[#This Row],[INITIAL VALUE]]&lt;&gt;Table134[[#This Row],[DOWN PAYMENT]]),-1*PMT(Table134[[#This Row],[RATE OF LOAN]]/12,Table134[[#This Row],[LOAN TERM IN YEARS]]*12,Table134[[#This Row],[INITIAL VALUE]]-Table134[[#This Row],[DOWN PAYMENT]]),0),0)</f>
        <v>0</v>
      </c>
      <c r="AD15" s="43"/>
      <c r="AE15" s="43">
        <f>SUM(Table134[[#This Row],[MONTHLY PAYMENT]],Table134[[#This Row],[MONTHLY COST OF OPERATION]])</f>
        <v>0</v>
      </c>
      <c r="AF15" s="43"/>
      <c r="AG15" s="43">
        <f>IFERROR(IF(Table134[[#This Row],[INITIAL VALUE]]&gt;0,SLN(Table134[[#This Row],[INITIAL VALUE]],Table134[[#This Row],[EXPECTED VALUE AT LOAN-TERM END]],Table134[[#This Row],[SERVICE YEARS REMAINING]]),0),0)</f>
        <v>0</v>
      </c>
      <c r="AH15" s="43">
        <f>IFERROR(Table134[[#This Row],[ANNUAL STRAIGHT LINE DEPRECIATION]]/12,0)</f>
        <v>0</v>
      </c>
      <c r="AI15" s="46">
        <f ca="1">IFERROR(Table134[[#This Row],[INITIAL VALUE]]-(Table134[[#This Row],[ANNUAL STRAIGHT LINE DEPRECIATION]]*((TODAY()-Table134[[#This Row],[DATE OF PURCHASE / LEASE]])/365)),0)</f>
        <v>0</v>
      </c>
    </row>
    <row r="16" spans="2:35" s="19" customFormat="1" ht="18" customHeight="1" x14ac:dyDescent="0.25">
      <c r="B16" s="78"/>
      <c r="C16" s="78"/>
      <c r="D16" s="78"/>
      <c r="E16" s="78"/>
      <c r="F16" s="78"/>
      <c r="G16" s="78"/>
      <c r="H16" s="78"/>
      <c r="I16" s="78"/>
      <c r="J16" s="78"/>
      <c r="K16" s="78"/>
      <c r="L16" s="78"/>
      <c r="M16" s="78"/>
      <c r="N16" s="31"/>
      <c r="O16" s="32"/>
      <c r="P16" s="32"/>
      <c r="Q16" s="32"/>
      <c r="R16" s="32"/>
      <c r="S16" s="32"/>
      <c r="T16" s="32"/>
      <c r="U16" s="33"/>
      <c r="V16" s="34"/>
      <c r="W16" s="51"/>
      <c r="X16" s="54"/>
      <c r="Y16" s="49"/>
      <c r="Z16" s="49"/>
      <c r="AA16" s="51"/>
      <c r="AB16" s="57"/>
      <c r="AC16" s="43">
        <f>IFERROR(IF(AND(Table134[[#This Row],[INITIAL VALUE]]&gt;0,Table134[[#This Row],[INITIAL VALUE]]&lt;&gt;Table134[[#This Row],[DOWN PAYMENT]]),-1*PMT(Table134[[#This Row],[RATE OF LOAN]]/12,Table134[[#This Row],[LOAN TERM IN YEARS]]*12,Table134[[#This Row],[INITIAL VALUE]]-Table134[[#This Row],[DOWN PAYMENT]]),0),0)</f>
        <v>0</v>
      </c>
      <c r="AD16" s="44"/>
      <c r="AE16" s="43">
        <f>SUM(Table134[[#This Row],[MONTHLY PAYMENT]],Table134[[#This Row],[MONTHLY COST OF OPERATION]])</f>
        <v>0</v>
      </c>
      <c r="AF16" s="44"/>
      <c r="AG16" s="43">
        <f>IFERROR(IF(Table134[[#This Row],[INITIAL VALUE]]&gt;0,SLN(Table134[[#This Row],[INITIAL VALUE]],Table134[[#This Row],[EXPECTED VALUE AT LOAN-TERM END]],Table134[[#This Row],[SERVICE YEARS REMAINING]]),0),0)</f>
        <v>0</v>
      </c>
      <c r="AH16" s="43">
        <f>IFERROR(Table134[[#This Row],[ANNUAL STRAIGHT LINE DEPRECIATION]]/12,0)</f>
        <v>0</v>
      </c>
      <c r="AI16" s="46">
        <f ca="1">IFERROR(Table134[[#This Row],[INITIAL VALUE]]-(Table134[[#This Row],[ANNUAL STRAIGHT LINE DEPRECIATION]]*((TODAY()-Table134[[#This Row],[DATE OF PURCHASE / LEASE]])/365)),0)</f>
        <v>0</v>
      </c>
    </row>
    <row r="17" spans="2:35" s="19" customFormat="1" ht="18" customHeight="1" x14ac:dyDescent="0.25">
      <c r="B17" s="79"/>
      <c r="C17" s="79"/>
      <c r="D17" s="79"/>
      <c r="E17" s="79"/>
      <c r="F17" s="79"/>
      <c r="G17" s="79"/>
      <c r="H17" s="79"/>
      <c r="I17" s="79"/>
      <c r="J17" s="79"/>
      <c r="K17" s="79"/>
      <c r="L17" s="79"/>
      <c r="M17" s="79"/>
      <c r="N17" s="35"/>
      <c r="O17" s="36"/>
      <c r="P17" s="36"/>
      <c r="Q17" s="36"/>
      <c r="R17" s="36"/>
      <c r="S17" s="36"/>
      <c r="T17" s="36"/>
      <c r="U17" s="37"/>
      <c r="V17" s="38"/>
      <c r="W17" s="52"/>
      <c r="X17" s="55"/>
      <c r="Y17" s="45"/>
      <c r="Z17" s="45"/>
      <c r="AA17" s="52"/>
      <c r="AB17" s="58"/>
      <c r="AC17" s="43">
        <f>IFERROR(IF(AND(Table134[[#This Row],[INITIAL VALUE]]&gt;0,Table134[[#This Row],[INITIAL VALUE]]&lt;&gt;Table134[[#This Row],[DOWN PAYMENT]]),-1*PMT(Table134[[#This Row],[RATE OF LOAN]]/12,Table134[[#This Row],[LOAN TERM IN YEARS]]*12,Table134[[#This Row],[INITIAL VALUE]]-Table134[[#This Row],[DOWN PAYMENT]]),0),0)</f>
        <v>0</v>
      </c>
      <c r="AD17" s="43"/>
      <c r="AE17" s="43">
        <f>SUM(Table134[[#This Row],[MONTHLY PAYMENT]],Table134[[#This Row],[MONTHLY COST OF OPERATION]])</f>
        <v>0</v>
      </c>
      <c r="AF17" s="43"/>
      <c r="AG17" s="43">
        <f>IFERROR(IF(Table134[[#This Row],[INITIAL VALUE]]&gt;0,SLN(Table134[[#This Row],[INITIAL VALUE]],Table134[[#This Row],[EXPECTED VALUE AT LOAN-TERM END]],Table134[[#This Row],[SERVICE YEARS REMAINING]]),0),0)</f>
        <v>0</v>
      </c>
      <c r="AH17" s="43">
        <f>IFERROR(Table134[[#This Row],[ANNUAL STRAIGHT LINE DEPRECIATION]]/12,0)</f>
        <v>0</v>
      </c>
      <c r="AI17" s="46">
        <f ca="1">IFERROR(Table134[[#This Row],[INITIAL VALUE]]-(Table134[[#This Row],[ANNUAL STRAIGHT LINE DEPRECIATION]]*((TODAY()-Table134[[#This Row],[DATE OF PURCHASE / LEASE]])/365)),0)</f>
        <v>0</v>
      </c>
    </row>
    <row r="18" spans="2:35" s="19" customFormat="1" ht="18" customHeight="1" x14ac:dyDescent="0.25">
      <c r="B18" s="78"/>
      <c r="C18" s="78"/>
      <c r="D18" s="78"/>
      <c r="E18" s="78"/>
      <c r="F18" s="78"/>
      <c r="G18" s="78"/>
      <c r="H18" s="78"/>
      <c r="I18" s="78"/>
      <c r="J18" s="78"/>
      <c r="K18" s="78"/>
      <c r="L18" s="78"/>
      <c r="M18" s="78"/>
      <c r="N18" s="31"/>
      <c r="O18" s="32"/>
      <c r="P18" s="32"/>
      <c r="Q18" s="32"/>
      <c r="R18" s="32"/>
      <c r="S18" s="32"/>
      <c r="T18" s="32"/>
      <c r="U18" s="33"/>
      <c r="V18" s="34"/>
      <c r="W18" s="51"/>
      <c r="X18" s="54"/>
      <c r="Y18" s="49"/>
      <c r="Z18" s="49"/>
      <c r="AA18" s="51"/>
      <c r="AB18" s="57"/>
      <c r="AC18" s="43">
        <f>IFERROR(IF(AND(Table134[[#This Row],[INITIAL VALUE]]&gt;0,Table134[[#This Row],[INITIAL VALUE]]&lt;&gt;Table134[[#This Row],[DOWN PAYMENT]]),-1*PMT(Table134[[#This Row],[RATE OF LOAN]]/12,Table134[[#This Row],[LOAN TERM IN YEARS]]*12,Table134[[#This Row],[INITIAL VALUE]]-Table134[[#This Row],[DOWN PAYMENT]]),0),0)</f>
        <v>0</v>
      </c>
      <c r="AD18" s="44"/>
      <c r="AE18" s="43">
        <f>SUM(Table134[[#This Row],[MONTHLY PAYMENT]],Table134[[#This Row],[MONTHLY COST OF OPERATION]])</f>
        <v>0</v>
      </c>
      <c r="AF18" s="44"/>
      <c r="AG18" s="43">
        <f>IFERROR(IF(Table134[[#This Row],[INITIAL VALUE]]&gt;0,SLN(Table134[[#This Row],[INITIAL VALUE]],Table134[[#This Row],[EXPECTED VALUE AT LOAN-TERM END]],Table134[[#This Row],[SERVICE YEARS REMAINING]]),0),0)</f>
        <v>0</v>
      </c>
      <c r="AH18" s="43">
        <f>IFERROR(Table134[[#This Row],[ANNUAL STRAIGHT LINE DEPRECIATION]]/12,0)</f>
        <v>0</v>
      </c>
      <c r="AI18" s="46">
        <f ca="1">IFERROR(Table134[[#This Row],[INITIAL VALUE]]-(Table134[[#This Row],[ANNUAL STRAIGHT LINE DEPRECIATION]]*((TODAY()-Table134[[#This Row],[DATE OF PURCHASE / LEASE]])/365)),0)</f>
        <v>0</v>
      </c>
    </row>
    <row r="19" spans="2:35" s="19" customFormat="1" ht="18" customHeight="1" x14ac:dyDescent="0.25">
      <c r="B19" s="79"/>
      <c r="C19" s="79"/>
      <c r="D19" s="79"/>
      <c r="E19" s="79"/>
      <c r="F19" s="79"/>
      <c r="G19" s="79"/>
      <c r="H19" s="79"/>
      <c r="I19" s="79"/>
      <c r="J19" s="79"/>
      <c r="K19" s="79"/>
      <c r="L19" s="79"/>
      <c r="M19" s="79"/>
      <c r="N19" s="35"/>
      <c r="O19" s="36"/>
      <c r="P19" s="36"/>
      <c r="Q19" s="36"/>
      <c r="R19" s="36"/>
      <c r="S19" s="36"/>
      <c r="T19" s="36"/>
      <c r="U19" s="37"/>
      <c r="V19" s="38"/>
      <c r="W19" s="52"/>
      <c r="X19" s="55"/>
      <c r="Y19" s="45"/>
      <c r="Z19" s="45"/>
      <c r="AA19" s="52"/>
      <c r="AB19" s="58"/>
      <c r="AC19" s="43">
        <f>IFERROR(IF(AND(Table134[[#This Row],[INITIAL VALUE]]&gt;0,Table134[[#This Row],[INITIAL VALUE]]&lt;&gt;Table134[[#This Row],[DOWN PAYMENT]]),-1*PMT(Table134[[#This Row],[RATE OF LOAN]]/12,Table134[[#This Row],[LOAN TERM IN YEARS]]*12,Table134[[#This Row],[INITIAL VALUE]]-Table134[[#This Row],[DOWN PAYMENT]]),0),0)</f>
        <v>0</v>
      </c>
      <c r="AD19" s="43"/>
      <c r="AE19" s="43">
        <f>SUM(Table134[[#This Row],[MONTHLY PAYMENT]],Table134[[#This Row],[MONTHLY COST OF OPERATION]])</f>
        <v>0</v>
      </c>
      <c r="AF19" s="43"/>
      <c r="AG19" s="43">
        <f>IFERROR(IF(Table134[[#This Row],[INITIAL VALUE]]&gt;0,SLN(Table134[[#This Row],[INITIAL VALUE]],Table134[[#This Row],[EXPECTED VALUE AT LOAN-TERM END]],Table134[[#This Row],[SERVICE YEARS REMAINING]]),0),0)</f>
        <v>0</v>
      </c>
      <c r="AH19" s="43">
        <f>IFERROR(Table134[[#This Row],[ANNUAL STRAIGHT LINE DEPRECIATION]]/12,0)</f>
        <v>0</v>
      </c>
      <c r="AI19" s="46">
        <f ca="1">IFERROR(Table134[[#This Row],[INITIAL VALUE]]-(Table134[[#This Row],[ANNUAL STRAIGHT LINE DEPRECIATION]]*((TODAY()-Table134[[#This Row],[DATE OF PURCHASE / LEASE]])/365)),0)</f>
        <v>0</v>
      </c>
    </row>
    <row r="20" spans="2:35" s="19" customFormat="1" ht="18" customHeight="1" x14ac:dyDescent="0.25">
      <c r="B20" s="78"/>
      <c r="C20" s="78"/>
      <c r="D20" s="78"/>
      <c r="E20" s="78"/>
      <c r="F20" s="78"/>
      <c r="G20" s="78"/>
      <c r="H20" s="78"/>
      <c r="I20" s="78"/>
      <c r="J20" s="78"/>
      <c r="K20" s="78"/>
      <c r="L20" s="78"/>
      <c r="M20" s="78"/>
      <c r="N20" s="31"/>
      <c r="O20" s="32"/>
      <c r="P20" s="32"/>
      <c r="Q20" s="32"/>
      <c r="R20" s="32"/>
      <c r="S20" s="32"/>
      <c r="T20" s="32"/>
      <c r="U20" s="33"/>
      <c r="V20" s="34"/>
      <c r="W20" s="51"/>
      <c r="X20" s="54"/>
      <c r="Y20" s="49"/>
      <c r="Z20" s="49"/>
      <c r="AA20" s="51"/>
      <c r="AB20" s="57"/>
      <c r="AC20" s="43">
        <f>IFERROR(IF(AND(Table134[[#This Row],[INITIAL VALUE]]&gt;0,Table134[[#This Row],[INITIAL VALUE]]&lt;&gt;Table134[[#This Row],[DOWN PAYMENT]]),-1*PMT(Table134[[#This Row],[RATE OF LOAN]]/12,Table134[[#This Row],[LOAN TERM IN YEARS]]*12,Table134[[#This Row],[INITIAL VALUE]]-Table134[[#This Row],[DOWN PAYMENT]]),0),0)</f>
        <v>0</v>
      </c>
      <c r="AD20" s="44"/>
      <c r="AE20" s="43">
        <f>SUM(Table134[[#This Row],[MONTHLY PAYMENT]],Table134[[#This Row],[MONTHLY COST OF OPERATION]])</f>
        <v>0</v>
      </c>
      <c r="AF20" s="44"/>
      <c r="AG20" s="43">
        <f>IFERROR(IF(Table134[[#This Row],[INITIAL VALUE]]&gt;0,SLN(Table134[[#This Row],[INITIAL VALUE]],Table134[[#This Row],[EXPECTED VALUE AT LOAN-TERM END]],Table134[[#This Row],[SERVICE YEARS REMAINING]]),0),0)</f>
        <v>0</v>
      </c>
      <c r="AH20" s="43">
        <f>IFERROR(Table134[[#This Row],[ANNUAL STRAIGHT LINE DEPRECIATION]]/12,0)</f>
        <v>0</v>
      </c>
      <c r="AI20" s="46">
        <f ca="1">IFERROR(Table134[[#This Row],[INITIAL VALUE]]-(Table134[[#This Row],[ANNUAL STRAIGHT LINE DEPRECIATION]]*((TODAY()-Table134[[#This Row],[DATE OF PURCHASE / LEASE]])/365)),0)</f>
        <v>0</v>
      </c>
    </row>
    <row r="21" spans="2:35" s="19" customFormat="1" ht="18" customHeight="1" x14ac:dyDescent="0.25">
      <c r="B21" s="79"/>
      <c r="C21" s="79"/>
      <c r="D21" s="79"/>
      <c r="E21" s="79"/>
      <c r="F21" s="79"/>
      <c r="G21" s="79"/>
      <c r="H21" s="79"/>
      <c r="I21" s="79"/>
      <c r="J21" s="79"/>
      <c r="K21" s="79"/>
      <c r="L21" s="79"/>
      <c r="M21" s="79"/>
      <c r="N21" s="35"/>
      <c r="O21" s="36"/>
      <c r="P21" s="36"/>
      <c r="Q21" s="36"/>
      <c r="R21" s="36"/>
      <c r="S21" s="36"/>
      <c r="T21" s="36"/>
      <c r="U21" s="37"/>
      <c r="V21" s="38"/>
      <c r="W21" s="52"/>
      <c r="X21" s="55"/>
      <c r="Y21" s="45"/>
      <c r="Z21" s="45"/>
      <c r="AA21" s="52"/>
      <c r="AB21" s="58"/>
      <c r="AC21" s="43">
        <f>IFERROR(IF(AND(Table134[[#This Row],[INITIAL VALUE]]&gt;0,Table134[[#This Row],[INITIAL VALUE]]&lt;&gt;Table134[[#This Row],[DOWN PAYMENT]]),-1*PMT(Table134[[#This Row],[RATE OF LOAN]]/12,Table134[[#This Row],[LOAN TERM IN YEARS]]*12,Table134[[#This Row],[INITIAL VALUE]]-Table134[[#This Row],[DOWN PAYMENT]]),0),0)</f>
        <v>0</v>
      </c>
      <c r="AD21" s="43"/>
      <c r="AE21" s="43">
        <f>SUM(Table134[[#This Row],[MONTHLY PAYMENT]],Table134[[#This Row],[MONTHLY COST OF OPERATION]])</f>
        <v>0</v>
      </c>
      <c r="AF21" s="43"/>
      <c r="AG21" s="43">
        <f>IFERROR(IF(Table134[[#This Row],[INITIAL VALUE]]&gt;0,SLN(Table134[[#This Row],[INITIAL VALUE]],Table134[[#This Row],[EXPECTED VALUE AT LOAN-TERM END]],Table134[[#This Row],[SERVICE YEARS REMAINING]]),0),0)</f>
        <v>0</v>
      </c>
      <c r="AH21" s="43">
        <f>IFERROR(Table134[[#This Row],[ANNUAL STRAIGHT LINE DEPRECIATION]]/12,0)</f>
        <v>0</v>
      </c>
      <c r="AI21" s="46">
        <f ca="1">IFERROR(Table134[[#This Row],[INITIAL VALUE]]-(Table134[[#This Row],[ANNUAL STRAIGHT LINE DEPRECIATION]]*((TODAY()-Table134[[#This Row],[DATE OF PURCHASE / LEASE]])/365)),0)</f>
        <v>0</v>
      </c>
    </row>
    <row r="22" spans="2:35" s="19" customFormat="1" ht="18" customHeight="1" x14ac:dyDescent="0.25">
      <c r="B22" s="78"/>
      <c r="C22" s="78"/>
      <c r="D22" s="78"/>
      <c r="E22" s="78"/>
      <c r="F22" s="78"/>
      <c r="G22" s="78"/>
      <c r="H22" s="78"/>
      <c r="I22" s="78"/>
      <c r="J22" s="78"/>
      <c r="K22" s="78"/>
      <c r="L22" s="78"/>
      <c r="M22" s="78"/>
      <c r="N22" s="31"/>
      <c r="O22" s="32"/>
      <c r="P22" s="32"/>
      <c r="Q22" s="32"/>
      <c r="R22" s="32"/>
      <c r="S22" s="32"/>
      <c r="T22" s="32"/>
      <c r="U22" s="33"/>
      <c r="V22" s="34"/>
      <c r="W22" s="51"/>
      <c r="X22" s="54"/>
      <c r="Y22" s="49"/>
      <c r="Z22" s="49"/>
      <c r="AA22" s="51"/>
      <c r="AB22" s="57"/>
      <c r="AC22" s="43">
        <f>IFERROR(IF(AND(Table134[[#This Row],[INITIAL VALUE]]&gt;0,Table134[[#This Row],[INITIAL VALUE]]&lt;&gt;Table134[[#This Row],[DOWN PAYMENT]]),-1*PMT(Table134[[#This Row],[RATE OF LOAN]]/12,Table134[[#This Row],[LOAN TERM IN YEARS]]*12,Table134[[#This Row],[INITIAL VALUE]]-Table134[[#This Row],[DOWN PAYMENT]]),0),0)</f>
        <v>0</v>
      </c>
      <c r="AD22" s="44"/>
      <c r="AE22" s="43">
        <f>SUM(Table134[[#This Row],[MONTHLY PAYMENT]],Table134[[#This Row],[MONTHLY COST OF OPERATION]])</f>
        <v>0</v>
      </c>
      <c r="AF22" s="44"/>
      <c r="AG22" s="43">
        <f>IFERROR(IF(Table134[[#This Row],[INITIAL VALUE]]&gt;0,SLN(Table134[[#This Row],[INITIAL VALUE]],Table134[[#This Row],[EXPECTED VALUE AT LOAN-TERM END]],Table134[[#This Row],[SERVICE YEARS REMAINING]]),0),0)</f>
        <v>0</v>
      </c>
      <c r="AH22" s="43">
        <f>IFERROR(Table134[[#This Row],[ANNUAL STRAIGHT LINE DEPRECIATION]]/12,0)</f>
        <v>0</v>
      </c>
      <c r="AI22" s="46">
        <f ca="1">IFERROR(Table134[[#This Row],[INITIAL VALUE]]-(Table134[[#This Row],[ANNUAL STRAIGHT LINE DEPRECIATION]]*((TODAY()-Table134[[#This Row],[DATE OF PURCHASE / LEASE]])/365)),0)</f>
        <v>0</v>
      </c>
    </row>
    <row r="23" spans="2:35" s="19" customFormat="1" ht="18" customHeight="1" x14ac:dyDescent="0.25">
      <c r="B23" s="79"/>
      <c r="C23" s="79"/>
      <c r="D23" s="79"/>
      <c r="E23" s="79"/>
      <c r="F23" s="79"/>
      <c r="G23" s="79"/>
      <c r="H23" s="79"/>
      <c r="I23" s="79"/>
      <c r="J23" s="79"/>
      <c r="K23" s="79"/>
      <c r="L23" s="79"/>
      <c r="M23" s="79"/>
      <c r="N23" s="35"/>
      <c r="O23" s="36"/>
      <c r="P23" s="36"/>
      <c r="Q23" s="36"/>
      <c r="R23" s="36"/>
      <c r="S23" s="36"/>
      <c r="T23" s="36"/>
      <c r="U23" s="37"/>
      <c r="V23" s="38"/>
      <c r="W23" s="52"/>
      <c r="X23" s="55"/>
      <c r="Y23" s="45"/>
      <c r="Z23" s="45"/>
      <c r="AA23" s="52"/>
      <c r="AB23" s="58"/>
      <c r="AC23" s="43">
        <f>IFERROR(IF(AND(Table134[[#This Row],[INITIAL VALUE]]&gt;0,Table134[[#This Row],[INITIAL VALUE]]&lt;&gt;Table134[[#This Row],[DOWN PAYMENT]]),-1*PMT(Table134[[#This Row],[RATE OF LOAN]]/12,Table134[[#This Row],[LOAN TERM IN YEARS]]*12,Table134[[#This Row],[INITIAL VALUE]]-Table134[[#This Row],[DOWN PAYMENT]]),0),0)</f>
        <v>0</v>
      </c>
      <c r="AD23" s="43"/>
      <c r="AE23" s="43">
        <f>SUM(Table134[[#This Row],[MONTHLY PAYMENT]],Table134[[#This Row],[MONTHLY COST OF OPERATION]])</f>
        <v>0</v>
      </c>
      <c r="AF23" s="43"/>
      <c r="AG23" s="43">
        <f>IFERROR(IF(Table134[[#This Row],[INITIAL VALUE]]&gt;0,SLN(Table134[[#This Row],[INITIAL VALUE]],Table134[[#This Row],[EXPECTED VALUE AT LOAN-TERM END]],Table134[[#This Row],[SERVICE YEARS REMAINING]]),0),0)</f>
        <v>0</v>
      </c>
      <c r="AH23" s="43">
        <f>IFERROR(Table134[[#This Row],[ANNUAL STRAIGHT LINE DEPRECIATION]]/12,0)</f>
        <v>0</v>
      </c>
      <c r="AI23" s="46">
        <f ca="1">IFERROR(Table134[[#This Row],[INITIAL VALUE]]-(Table134[[#This Row],[ANNUAL STRAIGHT LINE DEPRECIATION]]*((TODAY()-Table134[[#This Row],[DATE OF PURCHASE / LEASE]])/365)),0)</f>
        <v>0</v>
      </c>
    </row>
    <row r="24" spans="2:35" s="19" customFormat="1" ht="18" customHeight="1" x14ac:dyDescent="0.25">
      <c r="B24" s="78"/>
      <c r="C24" s="78"/>
      <c r="D24" s="78"/>
      <c r="E24" s="78"/>
      <c r="F24" s="78"/>
      <c r="G24" s="78"/>
      <c r="H24" s="78"/>
      <c r="I24" s="78"/>
      <c r="J24" s="78"/>
      <c r="K24" s="78"/>
      <c r="L24" s="78"/>
      <c r="M24" s="78"/>
      <c r="N24" s="31"/>
      <c r="O24" s="32"/>
      <c r="P24" s="32"/>
      <c r="Q24" s="32"/>
      <c r="R24" s="32"/>
      <c r="S24" s="32"/>
      <c r="T24" s="32"/>
      <c r="U24" s="33"/>
      <c r="V24" s="34"/>
      <c r="W24" s="51"/>
      <c r="X24" s="54"/>
      <c r="Y24" s="49"/>
      <c r="Z24" s="49"/>
      <c r="AA24" s="51"/>
      <c r="AB24" s="57"/>
      <c r="AC24" s="43">
        <f>IFERROR(IF(AND(Table134[[#This Row],[INITIAL VALUE]]&gt;0,Table134[[#This Row],[INITIAL VALUE]]&lt;&gt;Table134[[#This Row],[DOWN PAYMENT]]),-1*PMT(Table134[[#This Row],[RATE OF LOAN]]/12,Table134[[#This Row],[LOAN TERM IN YEARS]]*12,Table134[[#This Row],[INITIAL VALUE]]-Table134[[#This Row],[DOWN PAYMENT]]),0),0)</f>
        <v>0</v>
      </c>
      <c r="AD24" s="44"/>
      <c r="AE24" s="43">
        <f>SUM(Table134[[#This Row],[MONTHLY PAYMENT]],Table134[[#This Row],[MONTHLY COST OF OPERATION]])</f>
        <v>0</v>
      </c>
      <c r="AF24" s="44"/>
      <c r="AG24" s="43">
        <f>IFERROR(IF(Table134[[#This Row],[INITIAL VALUE]]&gt;0,SLN(Table134[[#This Row],[INITIAL VALUE]],Table134[[#This Row],[EXPECTED VALUE AT LOAN-TERM END]],Table134[[#This Row],[SERVICE YEARS REMAINING]]),0),0)</f>
        <v>0</v>
      </c>
      <c r="AH24" s="43">
        <f>IFERROR(Table134[[#This Row],[ANNUAL STRAIGHT LINE DEPRECIATION]]/12,0)</f>
        <v>0</v>
      </c>
      <c r="AI24" s="46">
        <f ca="1">IFERROR(Table134[[#This Row],[INITIAL VALUE]]-(Table134[[#This Row],[ANNUAL STRAIGHT LINE DEPRECIATION]]*((TODAY()-Table134[[#This Row],[DATE OF PURCHASE / LEASE]])/365)),0)</f>
        <v>0</v>
      </c>
    </row>
    <row r="25" spans="2:35" s="19" customFormat="1" ht="18" customHeight="1" x14ac:dyDescent="0.25">
      <c r="B25" s="79"/>
      <c r="C25" s="79"/>
      <c r="D25" s="79"/>
      <c r="E25" s="79"/>
      <c r="F25" s="79"/>
      <c r="G25" s="79"/>
      <c r="H25" s="79"/>
      <c r="I25" s="79"/>
      <c r="J25" s="79"/>
      <c r="K25" s="79"/>
      <c r="L25" s="79"/>
      <c r="M25" s="79"/>
      <c r="N25" s="35"/>
      <c r="O25" s="36"/>
      <c r="P25" s="36"/>
      <c r="Q25" s="36"/>
      <c r="R25" s="36"/>
      <c r="S25" s="36"/>
      <c r="T25" s="36"/>
      <c r="U25" s="37"/>
      <c r="V25" s="38"/>
      <c r="W25" s="52"/>
      <c r="X25" s="55"/>
      <c r="Y25" s="45"/>
      <c r="Z25" s="45"/>
      <c r="AA25" s="52"/>
      <c r="AB25" s="58"/>
      <c r="AC25" s="43">
        <f>IFERROR(IF(AND(Table134[[#This Row],[INITIAL VALUE]]&gt;0,Table134[[#This Row],[INITIAL VALUE]]&lt;&gt;Table134[[#This Row],[DOWN PAYMENT]]),-1*PMT(Table134[[#This Row],[RATE OF LOAN]]/12,Table134[[#This Row],[LOAN TERM IN YEARS]]*12,Table134[[#This Row],[INITIAL VALUE]]-Table134[[#This Row],[DOWN PAYMENT]]),0),0)</f>
        <v>0</v>
      </c>
      <c r="AD25" s="43"/>
      <c r="AE25" s="43">
        <f>SUM(Table134[[#This Row],[MONTHLY PAYMENT]],Table134[[#This Row],[MONTHLY COST OF OPERATION]])</f>
        <v>0</v>
      </c>
      <c r="AF25" s="43"/>
      <c r="AG25" s="43">
        <f>IFERROR(IF(Table134[[#This Row],[INITIAL VALUE]]&gt;0,SLN(Table134[[#This Row],[INITIAL VALUE]],Table134[[#This Row],[EXPECTED VALUE AT LOAN-TERM END]],Table134[[#This Row],[SERVICE YEARS REMAINING]]),0),0)</f>
        <v>0</v>
      </c>
      <c r="AH25" s="43">
        <f>IFERROR(Table134[[#This Row],[ANNUAL STRAIGHT LINE DEPRECIATION]]/12,0)</f>
        <v>0</v>
      </c>
      <c r="AI25" s="46">
        <f ca="1">IFERROR(Table134[[#This Row],[INITIAL VALUE]]-(Table134[[#This Row],[ANNUAL STRAIGHT LINE DEPRECIATION]]*((TODAY()-Table134[[#This Row],[DATE OF PURCHASE / LEASE]])/365)),0)</f>
        <v>0</v>
      </c>
    </row>
    <row r="26" spans="2:35" s="19" customFormat="1" ht="18" customHeight="1" x14ac:dyDescent="0.25">
      <c r="B26" s="78"/>
      <c r="C26" s="78"/>
      <c r="D26" s="78"/>
      <c r="E26" s="78"/>
      <c r="F26" s="78"/>
      <c r="G26" s="78"/>
      <c r="H26" s="78"/>
      <c r="I26" s="78"/>
      <c r="J26" s="78"/>
      <c r="K26" s="78"/>
      <c r="L26" s="78"/>
      <c r="M26" s="78"/>
      <c r="N26" s="31"/>
      <c r="O26" s="32"/>
      <c r="P26" s="32"/>
      <c r="Q26" s="32"/>
      <c r="R26" s="32"/>
      <c r="S26" s="32"/>
      <c r="T26" s="32"/>
      <c r="U26" s="33"/>
      <c r="V26" s="34"/>
      <c r="W26" s="51"/>
      <c r="X26" s="54"/>
      <c r="Y26" s="49"/>
      <c r="Z26" s="49"/>
      <c r="AA26" s="51"/>
      <c r="AB26" s="57"/>
      <c r="AC26" s="43">
        <f>IFERROR(IF(AND(Table134[[#This Row],[INITIAL VALUE]]&gt;0,Table134[[#This Row],[INITIAL VALUE]]&lt;&gt;Table134[[#This Row],[DOWN PAYMENT]]),-1*PMT(Table134[[#This Row],[RATE OF LOAN]]/12,Table134[[#This Row],[LOAN TERM IN YEARS]]*12,Table134[[#This Row],[INITIAL VALUE]]-Table134[[#This Row],[DOWN PAYMENT]]),0),0)</f>
        <v>0</v>
      </c>
      <c r="AD26" s="44"/>
      <c r="AE26" s="43">
        <f>SUM(Table134[[#This Row],[MONTHLY PAYMENT]],Table134[[#This Row],[MONTHLY COST OF OPERATION]])</f>
        <v>0</v>
      </c>
      <c r="AF26" s="44"/>
      <c r="AG26" s="43">
        <f>IFERROR(IF(Table134[[#This Row],[INITIAL VALUE]]&gt;0,SLN(Table134[[#This Row],[INITIAL VALUE]],Table134[[#This Row],[EXPECTED VALUE AT LOAN-TERM END]],Table134[[#This Row],[SERVICE YEARS REMAINING]]),0),0)</f>
        <v>0</v>
      </c>
      <c r="AH26" s="43">
        <f>IFERROR(Table134[[#This Row],[ANNUAL STRAIGHT LINE DEPRECIATION]]/12,0)</f>
        <v>0</v>
      </c>
      <c r="AI26" s="46">
        <f ca="1">IFERROR(Table134[[#This Row],[INITIAL VALUE]]-(Table134[[#This Row],[ANNUAL STRAIGHT LINE DEPRECIATION]]*((TODAY()-Table134[[#This Row],[DATE OF PURCHASE / LEASE]])/365)),0)</f>
        <v>0</v>
      </c>
    </row>
    <row r="27" spans="2:35" s="19" customFormat="1" ht="18" customHeight="1" x14ac:dyDescent="0.25">
      <c r="B27" s="79"/>
      <c r="C27" s="79"/>
      <c r="D27" s="79"/>
      <c r="E27" s="79"/>
      <c r="F27" s="79"/>
      <c r="G27" s="79"/>
      <c r="H27" s="79"/>
      <c r="I27" s="79"/>
      <c r="J27" s="79"/>
      <c r="K27" s="79"/>
      <c r="L27" s="79"/>
      <c r="M27" s="79"/>
      <c r="N27" s="35"/>
      <c r="O27" s="36"/>
      <c r="P27" s="36"/>
      <c r="Q27" s="36"/>
      <c r="R27" s="36"/>
      <c r="S27" s="36"/>
      <c r="T27" s="36"/>
      <c r="U27" s="37"/>
      <c r="V27" s="38"/>
      <c r="W27" s="52"/>
      <c r="X27" s="55"/>
      <c r="Y27" s="45"/>
      <c r="Z27" s="45"/>
      <c r="AA27" s="52"/>
      <c r="AB27" s="58"/>
      <c r="AC27" s="43">
        <f>IFERROR(IF(AND(Table134[[#This Row],[INITIAL VALUE]]&gt;0,Table134[[#This Row],[INITIAL VALUE]]&lt;&gt;Table134[[#This Row],[DOWN PAYMENT]]),-1*PMT(Table134[[#This Row],[RATE OF LOAN]]/12,Table134[[#This Row],[LOAN TERM IN YEARS]]*12,Table134[[#This Row],[INITIAL VALUE]]-Table134[[#This Row],[DOWN PAYMENT]]),0),0)</f>
        <v>0</v>
      </c>
      <c r="AD27" s="43"/>
      <c r="AE27" s="43">
        <f>SUM(Table134[[#This Row],[MONTHLY PAYMENT]],Table134[[#This Row],[MONTHLY COST OF OPERATION]])</f>
        <v>0</v>
      </c>
      <c r="AF27" s="43"/>
      <c r="AG27" s="43">
        <f>IFERROR(IF(Table134[[#This Row],[INITIAL VALUE]]&gt;0,SLN(Table134[[#This Row],[INITIAL VALUE]],Table134[[#This Row],[EXPECTED VALUE AT LOAN-TERM END]],Table134[[#This Row],[SERVICE YEARS REMAINING]]),0),0)</f>
        <v>0</v>
      </c>
      <c r="AH27" s="43">
        <f>IFERROR(Table134[[#This Row],[ANNUAL STRAIGHT LINE DEPRECIATION]]/12,0)</f>
        <v>0</v>
      </c>
      <c r="AI27" s="46">
        <f ca="1">IFERROR(Table134[[#This Row],[INITIAL VALUE]]-(Table134[[#This Row],[ANNUAL STRAIGHT LINE DEPRECIATION]]*((TODAY()-Table134[[#This Row],[DATE OF PURCHASE / LEASE]])/365)),0)</f>
        <v>0</v>
      </c>
    </row>
    <row r="28" spans="2:35" s="19" customFormat="1" ht="18" customHeight="1" x14ac:dyDescent="0.25">
      <c r="B28" s="78"/>
      <c r="C28" s="78"/>
      <c r="D28" s="78"/>
      <c r="E28" s="78"/>
      <c r="F28" s="78"/>
      <c r="G28" s="78"/>
      <c r="H28" s="78"/>
      <c r="I28" s="78"/>
      <c r="J28" s="78"/>
      <c r="K28" s="78"/>
      <c r="L28" s="78"/>
      <c r="M28" s="78"/>
      <c r="N28" s="31"/>
      <c r="O28" s="32"/>
      <c r="P28" s="32"/>
      <c r="Q28" s="32"/>
      <c r="R28" s="32"/>
      <c r="S28" s="32"/>
      <c r="T28" s="32"/>
      <c r="U28" s="33"/>
      <c r="V28" s="34"/>
      <c r="W28" s="51"/>
      <c r="X28" s="54"/>
      <c r="Y28" s="49"/>
      <c r="Z28" s="49"/>
      <c r="AA28" s="51"/>
      <c r="AB28" s="57"/>
      <c r="AC28" s="43">
        <f>IFERROR(IF(AND(Table134[[#This Row],[INITIAL VALUE]]&gt;0,Table134[[#This Row],[INITIAL VALUE]]&lt;&gt;Table134[[#This Row],[DOWN PAYMENT]]),-1*PMT(Table134[[#This Row],[RATE OF LOAN]]/12,Table134[[#This Row],[LOAN TERM IN YEARS]]*12,Table134[[#This Row],[INITIAL VALUE]]-Table134[[#This Row],[DOWN PAYMENT]]),0),0)</f>
        <v>0</v>
      </c>
      <c r="AD28" s="44"/>
      <c r="AE28" s="43">
        <f>SUM(Table134[[#This Row],[MONTHLY PAYMENT]],Table134[[#This Row],[MONTHLY COST OF OPERATION]])</f>
        <v>0</v>
      </c>
      <c r="AF28" s="44"/>
      <c r="AG28" s="43">
        <f>IFERROR(IF(Table134[[#This Row],[INITIAL VALUE]]&gt;0,SLN(Table134[[#This Row],[INITIAL VALUE]],Table134[[#This Row],[EXPECTED VALUE AT LOAN-TERM END]],Table134[[#This Row],[SERVICE YEARS REMAINING]]),0),0)</f>
        <v>0</v>
      </c>
      <c r="AH28" s="43">
        <f>IFERROR(Table134[[#This Row],[ANNUAL STRAIGHT LINE DEPRECIATION]]/12,0)</f>
        <v>0</v>
      </c>
      <c r="AI28" s="46">
        <f ca="1">IFERROR(Table134[[#This Row],[INITIAL VALUE]]-(Table134[[#This Row],[ANNUAL STRAIGHT LINE DEPRECIATION]]*((TODAY()-Table134[[#This Row],[DATE OF PURCHASE / LEASE]])/365)),0)</f>
        <v>0</v>
      </c>
    </row>
    <row r="29" spans="2:35" s="19" customFormat="1" ht="18" customHeight="1" x14ac:dyDescent="0.25">
      <c r="B29" s="79"/>
      <c r="C29" s="79"/>
      <c r="D29" s="79"/>
      <c r="E29" s="79"/>
      <c r="F29" s="79"/>
      <c r="G29" s="79"/>
      <c r="H29" s="79"/>
      <c r="I29" s="79"/>
      <c r="J29" s="79"/>
      <c r="K29" s="79"/>
      <c r="L29" s="79"/>
      <c r="M29" s="79"/>
      <c r="N29" s="35"/>
      <c r="O29" s="36"/>
      <c r="P29" s="36"/>
      <c r="Q29" s="36"/>
      <c r="R29" s="36"/>
      <c r="S29" s="36"/>
      <c r="T29" s="36"/>
      <c r="U29" s="37"/>
      <c r="V29" s="38"/>
      <c r="W29" s="52"/>
      <c r="X29" s="55"/>
      <c r="Y29" s="45"/>
      <c r="Z29" s="45"/>
      <c r="AA29" s="52"/>
      <c r="AB29" s="58"/>
      <c r="AC29" s="43">
        <f>IFERROR(IF(AND(Table134[[#This Row],[INITIAL VALUE]]&gt;0,Table134[[#This Row],[INITIAL VALUE]]&lt;&gt;Table134[[#This Row],[DOWN PAYMENT]]),-1*PMT(Table134[[#This Row],[RATE OF LOAN]]/12,Table134[[#This Row],[LOAN TERM IN YEARS]]*12,Table134[[#This Row],[INITIAL VALUE]]-Table134[[#This Row],[DOWN PAYMENT]]),0),0)</f>
        <v>0</v>
      </c>
      <c r="AD29" s="43"/>
      <c r="AE29" s="43">
        <f>SUM(Table134[[#This Row],[MONTHLY PAYMENT]],Table134[[#This Row],[MONTHLY COST OF OPERATION]])</f>
        <v>0</v>
      </c>
      <c r="AF29" s="43"/>
      <c r="AG29" s="43">
        <f>IFERROR(IF(Table134[[#This Row],[INITIAL VALUE]]&gt;0,SLN(Table134[[#This Row],[INITIAL VALUE]],Table134[[#This Row],[EXPECTED VALUE AT LOAN-TERM END]],Table134[[#This Row],[SERVICE YEARS REMAINING]]),0),0)</f>
        <v>0</v>
      </c>
      <c r="AH29" s="43">
        <f>IFERROR(Table134[[#This Row],[ANNUAL STRAIGHT LINE DEPRECIATION]]/12,0)</f>
        <v>0</v>
      </c>
      <c r="AI29" s="46">
        <f ca="1">IFERROR(Table134[[#This Row],[INITIAL VALUE]]-(Table134[[#This Row],[ANNUAL STRAIGHT LINE DEPRECIATION]]*((TODAY()-Table134[[#This Row],[DATE OF PURCHASE / LEASE]])/365)),0)</f>
        <v>0</v>
      </c>
    </row>
    <row r="30" spans="2:35" s="19" customFormat="1" ht="18" customHeight="1" x14ac:dyDescent="0.25">
      <c r="B30" s="78"/>
      <c r="C30" s="78"/>
      <c r="D30" s="78"/>
      <c r="E30" s="78"/>
      <c r="F30" s="78"/>
      <c r="G30" s="78"/>
      <c r="H30" s="78"/>
      <c r="I30" s="78"/>
      <c r="J30" s="78"/>
      <c r="K30" s="78"/>
      <c r="L30" s="78"/>
      <c r="M30" s="78"/>
      <c r="N30" s="31"/>
      <c r="O30" s="32"/>
      <c r="P30" s="32"/>
      <c r="Q30" s="32"/>
      <c r="R30" s="32"/>
      <c r="S30" s="32"/>
      <c r="T30" s="32"/>
      <c r="U30" s="33"/>
      <c r="V30" s="34"/>
      <c r="W30" s="51"/>
      <c r="X30" s="54"/>
      <c r="Y30" s="49"/>
      <c r="Z30" s="49"/>
      <c r="AA30" s="51"/>
      <c r="AB30" s="57"/>
      <c r="AC30" s="43">
        <f>IFERROR(IF(AND(Table134[[#This Row],[INITIAL VALUE]]&gt;0,Table134[[#This Row],[INITIAL VALUE]]&lt;&gt;Table134[[#This Row],[DOWN PAYMENT]]),-1*PMT(Table134[[#This Row],[RATE OF LOAN]]/12,Table134[[#This Row],[LOAN TERM IN YEARS]]*12,Table134[[#This Row],[INITIAL VALUE]]-Table134[[#This Row],[DOWN PAYMENT]]),0),0)</f>
        <v>0</v>
      </c>
      <c r="AD30" s="44"/>
      <c r="AE30" s="43">
        <f>SUM(Table134[[#This Row],[MONTHLY PAYMENT]],Table134[[#This Row],[MONTHLY COST OF OPERATION]])</f>
        <v>0</v>
      </c>
      <c r="AF30" s="44"/>
      <c r="AG30" s="43">
        <f>IFERROR(IF(Table134[[#This Row],[INITIAL VALUE]]&gt;0,SLN(Table134[[#This Row],[INITIAL VALUE]],Table134[[#This Row],[EXPECTED VALUE AT LOAN-TERM END]],Table134[[#This Row],[SERVICE YEARS REMAINING]]),0),0)</f>
        <v>0</v>
      </c>
      <c r="AH30" s="43">
        <f>IFERROR(Table134[[#This Row],[ANNUAL STRAIGHT LINE DEPRECIATION]]/12,0)</f>
        <v>0</v>
      </c>
      <c r="AI30" s="46">
        <f ca="1">IFERROR(Table134[[#This Row],[INITIAL VALUE]]-(Table134[[#This Row],[ANNUAL STRAIGHT LINE DEPRECIATION]]*((TODAY()-Table134[[#This Row],[DATE OF PURCHASE / LEASE]])/365)),0)</f>
        <v>0</v>
      </c>
    </row>
    <row r="31" spans="2:35" s="19" customFormat="1" ht="18" customHeight="1" x14ac:dyDescent="0.25">
      <c r="B31" s="79"/>
      <c r="C31" s="79"/>
      <c r="D31" s="79"/>
      <c r="E31" s="79"/>
      <c r="F31" s="79"/>
      <c r="G31" s="79"/>
      <c r="H31" s="79"/>
      <c r="I31" s="79"/>
      <c r="J31" s="79"/>
      <c r="K31" s="79"/>
      <c r="L31" s="79"/>
      <c r="M31" s="79"/>
      <c r="N31" s="35"/>
      <c r="O31" s="36"/>
      <c r="P31" s="36"/>
      <c r="Q31" s="36"/>
      <c r="R31" s="36"/>
      <c r="S31" s="36"/>
      <c r="T31" s="36"/>
      <c r="U31" s="37"/>
      <c r="V31" s="38"/>
      <c r="W31" s="52"/>
      <c r="X31" s="55"/>
      <c r="Y31" s="45"/>
      <c r="Z31" s="45"/>
      <c r="AA31" s="52"/>
      <c r="AB31" s="58"/>
      <c r="AC31" s="43">
        <f>IFERROR(IF(AND(Table134[[#This Row],[INITIAL VALUE]]&gt;0,Table134[[#This Row],[INITIAL VALUE]]&lt;&gt;Table134[[#This Row],[DOWN PAYMENT]]),-1*PMT(Table134[[#This Row],[RATE OF LOAN]]/12,Table134[[#This Row],[LOAN TERM IN YEARS]]*12,Table134[[#This Row],[INITIAL VALUE]]-Table134[[#This Row],[DOWN PAYMENT]]),0),0)</f>
        <v>0</v>
      </c>
      <c r="AD31" s="43"/>
      <c r="AE31" s="43">
        <f>SUM(Table134[[#This Row],[MONTHLY PAYMENT]],Table134[[#This Row],[MONTHLY COST OF OPERATION]])</f>
        <v>0</v>
      </c>
      <c r="AF31" s="43"/>
      <c r="AG31" s="43">
        <f>IFERROR(IF(Table134[[#This Row],[INITIAL VALUE]]&gt;0,SLN(Table134[[#This Row],[INITIAL VALUE]],Table134[[#This Row],[EXPECTED VALUE AT LOAN-TERM END]],Table134[[#This Row],[SERVICE YEARS REMAINING]]),0),0)</f>
        <v>0</v>
      </c>
      <c r="AH31" s="43">
        <f>IFERROR(Table134[[#This Row],[ANNUAL STRAIGHT LINE DEPRECIATION]]/12,0)</f>
        <v>0</v>
      </c>
      <c r="AI31" s="46">
        <f ca="1">IFERROR(Table134[[#This Row],[INITIAL VALUE]]-(Table134[[#This Row],[ANNUAL STRAIGHT LINE DEPRECIATION]]*((TODAY()-Table134[[#This Row],[DATE OF PURCHASE / LEASE]])/365)),0)</f>
        <v>0</v>
      </c>
    </row>
    <row r="32" spans="2:35" s="19" customFormat="1" ht="18" customHeight="1" x14ac:dyDescent="0.25">
      <c r="B32" s="78"/>
      <c r="C32" s="78"/>
      <c r="D32" s="78"/>
      <c r="E32" s="78"/>
      <c r="F32" s="78"/>
      <c r="G32" s="78"/>
      <c r="H32" s="78"/>
      <c r="I32" s="78"/>
      <c r="J32" s="78"/>
      <c r="K32" s="78"/>
      <c r="L32" s="78"/>
      <c r="M32" s="78"/>
      <c r="N32" s="31"/>
      <c r="O32" s="32"/>
      <c r="P32" s="32"/>
      <c r="Q32" s="32"/>
      <c r="R32" s="32"/>
      <c r="S32" s="32"/>
      <c r="T32" s="32"/>
      <c r="U32" s="33"/>
      <c r="V32" s="34"/>
      <c r="W32" s="51"/>
      <c r="X32" s="54"/>
      <c r="Y32" s="49"/>
      <c r="Z32" s="49"/>
      <c r="AA32" s="51"/>
      <c r="AB32" s="57"/>
      <c r="AC32" s="43">
        <f>IFERROR(IF(AND(Table134[[#This Row],[INITIAL VALUE]]&gt;0,Table134[[#This Row],[INITIAL VALUE]]&lt;&gt;Table134[[#This Row],[DOWN PAYMENT]]),-1*PMT(Table134[[#This Row],[RATE OF LOAN]]/12,Table134[[#This Row],[LOAN TERM IN YEARS]]*12,Table134[[#This Row],[INITIAL VALUE]]-Table134[[#This Row],[DOWN PAYMENT]]),0),0)</f>
        <v>0</v>
      </c>
      <c r="AD32" s="44"/>
      <c r="AE32" s="43">
        <f>SUM(Table134[[#This Row],[MONTHLY PAYMENT]],Table134[[#This Row],[MONTHLY COST OF OPERATION]])</f>
        <v>0</v>
      </c>
      <c r="AF32" s="44"/>
      <c r="AG32" s="43">
        <f>IFERROR(IF(Table134[[#This Row],[INITIAL VALUE]]&gt;0,SLN(Table134[[#This Row],[INITIAL VALUE]],Table134[[#This Row],[EXPECTED VALUE AT LOAN-TERM END]],Table134[[#This Row],[SERVICE YEARS REMAINING]]),0),0)</f>
        <v>0</v>
      </c>
      <c r="AH32" s="43">
        <f>IFERROR(Table134[[#This Row],[ANNUAL STRAIGHT LINE DEPRECIATION]]/12,0)</f>
        <v>0</v>
      </c>
      <c r="AI32" s="46">
        <f ca="1">IFERROR(Table134[[#This Row],[INITIAL VALUE]]-(Table134[[#This Row],[ANNUAL STRAIGHT LINE DEPRECIATION]]*((TODAY()-Table134[[#This Row],[DATE OF PURCHASE / LEASE]])/365)),0)</f>
        <v>0</v>
      </c>
    </row>
    <row r="33" spans="1:35" s="19" customFormat="1" ht="18" customHeight="1" x14ac:dyDescent="0.25">
      <c r="B33" s="79"/>
      <c r="C33" s="79"/>
      <c r="D33" s="79"/>
      <c r="E33" s="79"/>
      <c r="F33" s="79"/>
      <c r="G33" s="79"/>
      <c r="H33" s="79"/>
      <c r="I33" s="79"/>
      <c r="J33" s="79"/>
      <c r="K33" s="79"/>
      <c r="L33" s="79"/>
      <c r="M33" s="79"/>
      <c r="N33" s="35"/>
      <c r="O33" s="36"/>
      <c r="P33" s="36"/>
      <c r="Q33" s="36"/>
      <c r="R33" s="36"/>
      <c r="S33" s="36"/>
      <c r="T33" s="36"/>
      <c r="U33" s="37"/>
      <c r="V33" s="38"/>
      <c r="W33" s="52"/>
      <c r="X33" s="55"/>
      <c r="Y33" s="45"/>
      <c r="Z33" s="45"/>
      <c r="AA33" s="52"/>
      <c r="AB33" s="58"/>
      <c r="AC33" s="43">
        <f>IFERROR(IF(AND(Table134[[#This Row],[INITIAL VALUE]]&gt;0,Table134[[#This Row],[INITIAL VALUE]]&lt;&gt;Table134[[#This Row],[DOWN PAYMENT]]),-1*PMT(Table134[[#This Row],[RATE OF LOAN]]/12,Table134[[#This Row],[LOAN TERM IN YEARS]]*12,Table134[[#This Row],[INITIAL VALUE]]-Table134[[#This Row],[DOWN PAYMENT]]),0),0)</f>
        <v>0</v>
      </c>
      <c r="AD33" s="43"/>
      <c r="AE33" s="43">
        <f>SUM(Table134[[#This Row],[MONTHLY PAYMENT]],Table134[[#This Row],[MONTHLY COST OF OPERATION]])</f>
        <v>0</v>
      </c>
      <c r="AF33" s="43"/>
      <c r="AG33" s="43">
        <f>IFERROR(IF(Table134[[#This Row],[INITIAL VALUE]]&gt;0,SLN(Table134[[#This Row],[INITIAL VALUE]],Table134[[#This Row],[EXPECTED VALUE AT LOAN-TERM END]],Table134[[#This Row],[SERVICE YEARS REMAINING]]),0),0)</f>
        <v>0</v>
      </c>
      <c r="AH33" s="43">
        <f>IFERROR(Table134[[#This Row],[ANNUAL STRAIGHT LINE DEPRECIATION]]/12,0)</f>
        <v>0</v>
      </c>
      <c r="AI33" s="46">
        <f ca="1">IFERROR(Table134[[#This Row],[INITIAL VALUE]]-(Table134[[#This Row],[ANNUAL STRAIGHT LINE DEPRECIATION]]*((TODAY()-Table134[[#This Row],[DATE OF PURCHASE / LEASE]])/365)),0)</f>
        <v>0</v>
      </c>
    </row>
    <row r="34" spans="1:35" s="19" customFormat="1" ht="18" customHeight="1" x14ac:dyDescent="0.25">
      <c r="B34" s="78"/>
      <c r="C34" s="78"/>
      <c r="D34" s="78"/>
      <c r="E34" s="78"/>
      <c r="F34" s="78"/>
      <c r="G34" s="78"/>
      <c r="H34" s="78"/>
      <c r="I34" s="78"/>
      <c r="J34" s="78"/>
      <c r="K34" s="78"/>
      <c r="L34" s="78"/>
      <c r="M34" s="78"/>
      <c r="N34" s="31"/>
      <c r="O34" s="32"/>
      <c r="P34" s="32"/>
      <c r="Q34" s="32"/>
      <c r="R34" s="32"/>
      <c r="S34" s="32"/>
      <c r="T34" s="32"/>
      <c r="U34" s="33"/>
      <c r="V34" s="34"/>
      <c r="W34" s="51"/>
      <c r="X34" s="54"/>
      <c r="Y34" s="49"/>
      <c r="Z34" s="49"/>
      <c r="AA34" s="51"/>
      <c r="AB34" s="57"/>
      <c r="AC34" s="43">
        <f>IFERROR(IF(AND(Table134[[#This Row],[INITIAL VALUE]]&gt;0,Table134[[#This Row],[INITIAL VALUE]]&lt;&gt;Table134[[#This Row],[DOWN PAYMENT]]),-1*PMT(Table134[[#This Row],[RATE OF LOAN]]/12,Table134[[#This Row],[LOAN TERM IN YEARS]]*12,Table134[[#This Row],[INITIAL VALUE]]-Table134[[#This Row],[DOWN PAYMENT]]),0),0)</f>
        <v>0</v>
      </c>
      <c r="AD34" s="44"/>
      <c r="AE34" s="43">
        <f>SUM(Table134[[#This Row],[MONTHLY PAYMENT]],Table134[[#This Row],[MONTHLY COST OF OPERATION]])</f>
        <v>0</v>
      </c>
      <c r="AF34" s="44"/>
      <c r="AG34" s="43">
        <f>IFERROR(IF(Table134[[#This Row],[INITIAL VALUE]]&gt;0,SLN(Table134[[#This Row],[INITIAL VALUE]],Table134[[#This Row],[EXPECTED VALUE AT LOAN-TERM END]],Table134[[#This Row],[SERVICE YEARS REMAINING]]),0),0)</f>
        <v>0</v>
      </c>
      <c r="AH34" s="43">
        <f>IFERROR(Table134[[#This Row],[ANNUAL STRAIGHT LINE DEPRECIATION]]/12,0)</f>
        <v>0</v>
      </c>
      <c r="AI34" s="46">
        <f ca="1">IFERROR(Table134[[#This Row],[INITIAL VALUE]]-(Table134[[#This Row],[ANNUAL STRAIGHT LINE DEPRECIATION]]*((TODAY()-Table134[[#This Row],[DATE OF PURCHASE / LEASE]])/365)),0)</f>
        <v>0</v>
      </c>
    </row>
    <row r="35" spans="1:35" s="19" customFormat="1" ht="18" customHeight="1" x14ac:dyDescent="0.25">
      <c r="B35" s="79"/>
      <c r="C35" s="79"/>
      <c r="D35" s="79"/>
      <c r="E35" s="79"/>
      <c r="F35" s="79"/>
      <c r="G35" s="79"/>
      <c r="H35" s="79"/>
      <c r="I35" s="79"/>
      <c r="J35" s="79"/>
      <c r="K35" s="79"/>
      <c r="L35" s="79"/>
      <c r="M35" s="79"/>
      <c r="N35" s="35"/>
      <c r="O35" s="36"/>
      <c r="P35" s="36"/>
      <c r="Q35" s="36"/>
      <c r="R35" s="36"/>
      <c r="S35" s="36"/>
      <c r="T35" s="36"/>
      <c r="U35" s="37"/>
      <c r="V35" s="38"/>
      <c r="W35" s="52"/>
      <c r="X35" s="55"/>
      <c r="Y35" s="45"/>
      <c r="Z35" s="45"/>
      <c r="AA35" s="52"/>
      <c r="AB35" s="58"/>
      <c r="AC35" s="43">
        <f>IFERROR(IF(AND(Table134[[#This Row],[INITIAL VALUE]]&gt;0,Table134[[#This Row],[INITIAL VALUE]]&lt;&gt;Table134[[#This Row],[DOWN PAYMENT]]),-1*PMT(Table134[[#This Row],[RATE OF LOAN]]/12,Table134[[#This Row],[LOAN TERM IN YEARS]]*12,Table134[[#This Row],[INITIAL VALUE]]-Table134[[#This Row],[DOWN PAYMENT]]),0),0)</f>
        <v>0</v>
      </c>
      <c r="AD35" s="43"/>
      <c r="AE35" s="43">
        <f>SUM(Table134[[#This Row],[MONTHLY PAYMENT]],Table134[[#This Row],[MONTHLY COST OF OPERATION]])</f>
        <v>0</v>
      </c>
      <c r="AF35" s="43"/>
      <c r="AG35" s="43">
        <f>IFERROR(IF(Table134[[#This Row],[INITIAL VALUE]]&gt;0,SLN(Table134[[#This Row],[INITIAL VALUE]],Table134[[#This Row],[EXPECTED VALUE AT LOAN-TERM END]],Table134[[#This Row],[SERVICE YEARS REMAINING]]),0),0)</f>
        <v>0</v>
      </c>
      <c r="AH35" s="43">
        <f>IFERROR(Table134[[#This Row],[ANNUAL STRAIGHT LINE DEPRECIATION]]/12,0)</f>
        <v>0</v>
      </c>
      <c r="AI35" s="46">
        <f ca="1">IFERROR(Table134[[#This Row],[INITIAL VALUE]]-(Table134[[#This Row],[ANNUAL STRAIGHT LINE DEPRECIATION]]*((TODAY()-Table134[[#This Row],[DATE OF PURCHASE / LEASE]])/365)),0)</f>
        <v>0</v>
      </c>
    </row>
    <row r="36" spans="1:35" s="19" customFormat="1" ht="18" customHeight="1" x14ac:dyDescent="0.25">
      <c r="B36" s="78"/>
      <c r="C36" s="78"/>
      <c r="D36" s="78"/>
      <c r="E36" s="78"/>
      <c r="F36" s="78"/>
      <c r="G36" s="78"/>
      <c r="H36" s="78"/>
      <c r="I36" s="78"/>
      <c r="J36" s="78"/>
      <c r="K36" s="78"/>
      <c r="L36" s="78"/>
      <c r="M36" s="78"/>
      <c r="N36" s="31"/>
      <c r="O36" s="32"/>
      <c r="P36" s="32"/>
      <c r="Q36" s="32"/>
      <c r="R36" s="32"/>
      <c r="S36" s="32"/>
      <c r="T36" s="32"/>
      <c r="U36" s="33"/>
      <c r="V36" s="34"/>
      <c r="W36" s="51"/>
      <c r="X36" s="54"/>
      <c r="Y36" s="49"/>
      <c r="Z36" s="49"/>
      <c r="AA36" s="51"/>
      <c r="AB36" s="57"/>
      <c r="AC36" s="43">
        <f>IFERROR(IF(AND(Table134[[#This Row],[INITIAL VALUE]]&gt;0,Table134[[#This Row],[INITIAL VALUE]]&lt;&gt;Table134[[#This Row],[DOWN PAYMENT]]),-1*PMT(Table134[[#This Row],[RATE OF LOAN]]/12,Table134[[#This Row],[LOAN TERM IN YEARS]]*12,Table134[[#This Row],[INITIAL VALUE]]-Table134[[#This Row],[DOWN PAYMENT]]),0),0)</f>
        <v>0</v>
      </c>
      <c r="AD36" s="44"/>
      <c r="AE36" s="43">
        <f>SUM(Table134[[#This Row],[MONTHLY PAYMENT]],Table134[[#This Row],[MONTHLY COST OF OPERATION]])</f>
        <v>0</v>
      </c>
      <c r="AF36" s="44"/>
      <c r="AG36" s="43">
        <f>IFERROR(IF(Table134[[#This Row],[INITIAL VALUE]]&gt;0,SLN(Table134[[#This Row],[INITIAL VALUE]],Table134[[#This Row],[EXPECTED VALUE AT LOAN-TERM END]],Table134[[#This Row],[SERVICE YEARS REMAINING]]),0),0)</f>
        <v>0</v>
      </c>
      <c r="AH36" s="43">
        <f>IFERROR(Table134[[#This Row],[ANNUAL STRAIGHT LINE DEPRECIATION]]/12,0)</f>
        <v>0</v>
      </c>
      <c r="AI36" s="46">
        <f ca="1">IFERROR(Table134[[#This Row],[INITIAL VALUE]]-(Table134[[#This Row],[ANNUAL STRAIGHT LINE DEPRECIATION]]*((TODAY()-Table134[[#This Row],[DATE OF PURCHASE / LEASE]])/365)),0)</f>
        <v>0</v>
      </c>
    </row>
    <row r="37" spans="1:35" s="19" customFormat="1" ht="18" customHeight="1" x14ac:dyDescent="0.25">
      <c r="B37" s="79"/>
      <c r="C37" s="79"/>
      <c r="D37" s="79"/>
      <c r="E37" s="79"/>
      <c r="F37" s="79"/>
      <c r="G37" s="79"/>
      <c r="H37" s="79"/>
      <c r="I37" s="79"/>
      <c r="J37" s="79"/>
      <c r="K37" s="79"/>
      <c r="L37" s="79"/>
      <c r="M37" s="79"/>
      <c r="N37" s="35"/>
      <c r="O37" s="36"/>
      <c r="P37" s="36"/>
      <c r="Q37" s="36"/>
      <c r="R37" s="36"/>
      <c r="S37" s="36"/>
      <c r="T37" s="36"/>
      <c r="U37" s="37"/>
      <c r="V37" s="38"/>
      <c r="W37" s="52"/>
      <c r="X37" s="55"/>
      <c r="Y37" s="45"/>
      <c r="Z37" s="45"/>
      <c r="AA37" s="52"/>
      <c r="AB37" s="58"/>
      <c r="AC37" s="43">
        <f>IFERROR(IF(AND(Table134[[#This Row],[INITIAL VALUE]]&gt;0,Table134[[#This Row],[INITIAL VALUE]]&lt;&gt;Table134[[#This Row],[DOWN PAYMENT]]),-1*PMT(Table134[[#This Row],[RATE OF LOAN]]/12,Table134[[#This Row],[LOAN TERM IN YEARS]]*12,Table134[[#This Row],[INITIAL VALUE]]-Table134[[#This Row],[DOWN PAYMENT]]),0),0)</f>
        <v>0</v>
      </c>
      <c r="AD37" s="43"/>
      <c r="AE37" s="43">
        <f>SUM(Table134[[#This Row],[MONTHLY PAYMENT]],Table134[[#This Row],[MONTHLY COST OF OPERATION]])</f>
        <v>0</v>
      </c>
      <c r="AF37" s="43"/>
      <c r="AG37" s="43">
        <f>IFERROR(IF(Table134[[#This Row],[INITIAL VALUE]]&gt;0,SLN(Table134[[#This Row],[INITIAL VALUE]],Table134[[#This Row],[EXPECTED VALUE AT LOAN-TERM END]],Table134[[#This Row],[SERVICE YEARS REMAINING]]),0),0)</f>
        <v>0</v>
      </c>
      <c r="AH37" s="43">
        <f>IFERROR(Table134[[#This Row],[ANNUAL STRAIGHT LINE DEPRECIATION]]/12,0)</f>
        <v>0</v>
      </c>
      <c r="AI37" s="46">
        <f ca="1">IFERROR(Table134[[#This Row],[INITIAL VALUE]]-(Table134[[#This Row],[ANNUAL STRAIGHT LINE DEPRECIATION]]*((TODAY()-Table134[[#This Row],[DATE OF PURCHASE / LEASE]])/365)),0)</f>
        <v>0</v>
      </c>
    </row>
    <row r="38" spans="1:35" s="19" customFormat="1" ht="18" customHeight="1" x14ac:dyDescent="0.25">
      <c r="B38" s="78"/>
      <c r="C38" s="78"/>
      <c r="D38" s="78"/>
      <c r="E38" s="78"/>
      <c r="F38" s="78"/>
      <c r="G38" s="78"/>
      <c r="H38" s="78"/>
      <c r="I38" s="78"/>
      <c r="J38" s="78"/>
      <c r="K38" s="78"/>
      <c r="L38" s="78"/>
      <c r="M38" s="78"/>
      <c r="N38" s="31"/>
      <c r="O38" s="32"/>
      <c r="P38" s="32"/>
      <c r="Q38" s="32"/>
      <c r="R38" s="32"/>
      <c r="S38" s="32"/>
      <c r="T38" s="32"/>
      <c r="U38" s="33"/>
      <c r="V38" s="34"/>
      <c r="W38" s="51"/>
      <c r="X38" s="54"/>
      <c r="Y38" s="49"/>
      <c r="Z38" s="49"/>
      <c r="AA38" s="51"/>
      <c r="AB38" s="57"/>
      <c r="AC38" s="43">
        <f>IFERROR(IF(AND(Table134[[#This Row],[INITIAL VALUE]]&gt;0,Table134[[#This Row],[INITIAL VALUE]]&lt;&gt;Table134[[#This Row],[DOWN PAYMENT]]),-1*PMT(Table134[[#This Row],[RATE OF LOAN]]/12,Table134[[#This Row],[LOAN TERM IN YEARS]]*12,Table134[[#This Row],[INITIAL VALUE]]-Table134[[#This Row],[DOWN PAYMENT]]),0),0)</f>
        <v>0</v>
      </c>
      <c r="AD38" s="44"/>
      <c r="AE38" s="43">
        <f>SUM(Table134[[#This Row],[MONTHLY PAYMENT]],Table134[[#This Row],[MONTHLY COST OF OPERATION]])</f>
        <v>0</v>
      </c>
      <c r="AF38" s="44"/>
      <c r="AG38" s="43">
        <f>IFERROR(IF(Table134[[#This Row],[INITIAL VALUE]]&gt;0,SLN(Table134[[#This Row],[INITIAL VALUE]],Table134[[#This Row],[EXPECTED VALUE AT LOAN-TERM END]],Table134[[#This Row],[SERVICE YEARS REMAINING]]),0),0)</f>
        <v>0</v>
      </c>
      <c r="AH38" s="43">
        <f>IFERROR(Table134[[#This Row],[ANNUAL STRAIGHT LINE DEPRECIATION]]/12,0)</f>
        <v>0</v>
      </c>
      <c r="AI38" s="46">
        <f ca="1">IFERROR(Table134[[#This Row],[INITIAL VALUE]]-(Table134[[#This Row],[ANNUAL STRAIGHT LINE DEPRECIATION]]*((TODAY()-Table134[[#This Row],[DATE OF PURCHASE / LEASE]])/365)),0)</f>
        <v>0</v>
      </c>
    </row>
    <row r="39" spans="1:35" s="19" customFormat="1" ht="18" customHeight="1" x14ac:dyDescent="0.25">
      <c r="B39" s="79"/>
      <c r="C39" s="79"/>
      <c r="D39" s="79"/>
      <c r="E39" s="79"/>
      <c r="F39" s="79"/>
      <c r="G39" s="79"/>
      <c r="H39" s="79"/>
      <c r="I39" s="79"/>
      <c r="J39" s="79"/>
      <c r="K39" s="79"/>
      <c r="L39" s="79"/>
      <c r="M39" s="79"/>
      <c r="N39" s="35"/>
      <c r="O39" s="36"/>
      <c r="P39" s="36"/>
      <c r="Q39" s="36"/>
      <c r="R39" s="36"/>
      <c r="S39" s="36"/>
      <c r="T39" s="36"/>
      <c r="U39" s="37"/>
      <c r="V39" s="38"/>
      <c r="W39" s="52"/>
      <c r="X39" s="55"/>
      <c r="Y39" s="45"/>
      <c r="Z39" s="45"/>
      <c r="AA39" s="52"/>
      <c r="AB39" s="58"/>
      <c r="AC39" s="43">
        <f>IFERROR(IF(AND(Table134[[#This Row],[INITIAL VALUE]]&gt;0,Table134[[#This Row],[INITIAL VALUE]]&lt;&gt;Table134[[#This Row],[DOWN PAYMENT]]),-1*PMT(Table134[[#This Row],[RATE OF LOAN]]/12,Table134[[#This Row],[LOAN TERM IN YEARS]]*12,Table134[[#This Row],[INITIAL VALUE]]-Table134[[#This Row],[DOWN PAYMENT]]),0),0)</f>
        <v>0</v>
      </c>
      <c r="AD39" s="43"/>
      <c r="AE39" s="43">
        <f>SUM(Table134[[#This Row],[MONTHLY PAYMENT]],Table134[[#This Row],[MONTHLY COST OF OPERATION]])</f>
        <v>0</v>
      </c>
      <c r="AF39" s="43"/>
      <c r="AG39" s="43">
        <f>IFERROR(IF(Table134[[#This Row],[INITIAL VALUE]]&gt;0,SLN(Table134[[#This Row],[INITIAL VALUE]],Table134[[#This Row],[EXPECTED VALUE AT LOAN-TERM END]],Table134[[#This Row],[SERVICE YEARS REMAINING]]),0),0)</f>
        <v>0</v>
      </c>
      <c r="AH39" s="43">
        <f>IFERROR(Table134[[#This Row],[ANNUAL STRAIGHT LINE DEPRECIATION]]/12,0)</f>
        <v>0</v>
      </c>
      <c r="AI39" s="46">
        <f ca="1">IFERROR(Table134[[#This Row],[INITIAL VALUE]]-(Table134[[#This Row],[ANNUAL STRAIGHT LINE DEPRECIATION]]*((TODAY()-Table134[[#This Row],[DATE OF PURCHASE / LEASE]])/365)),0)</f>
        <v>0</v>
      </c>
    </row>
    <row r="40" spans="1:35" s="19" customFormat="1" ht="18" customHeight="1" x14ac:dyDescent="0.25">
      <c r="B40" s="78"/>
      <c r="C40" s="78"/>
      <c r="D40" s="78"/>
      <c r="E40" s="78"/>
      <c r="F40" s="78"/>
      <c r="G40" s="78"/>
      <c r="H40" s="78"/>
      <c r="I40" s="78"/>
      <c r="J40" s="78"/>
      <c r="K40" s="78"/>
      <c r="L40" s="78"/>
      <c r="M40" s="78"/>
      <c r="N40" s="31"/>
      <c r="O40" s="32"/>
      <c r="P40" s="32"/>
      <c r="Q40" s="32"/>
      <c r="R40" s="32"/>
      <c r="S40" s="32"/>
      <c r="T40" s="32"/>
      <c r="U40" s="33"/>
      <c r="V40" s="34"/>
      <c r="W40" s="51"/>
      <c r="X40" s="54"/>
      <c r="Y40" s="49"/>
      <c r="Z40" s="49"/>
      <c r="AA40" s="51"/>
      <c r="AB40" s="57"/>
      <c r="AC40" s="43">
        <f>IFERROR(IF(AND(Table134[[#This Row],[INITIAL VALUE]]&gt;0,Table134[[#This Row],[INITIAL VALUE]]&lt;&gt;Table134[[#This Row],[DOWN PAYMENT]]),-1*PMT(Table134[[#This Row],[RATE OF LOAN]]/12,Table134[[#This Row],[LOAN TERM IN YEARS]]*12,Table134[[#This Row],[INITIAL VALUE]]-Table134[[#This Row],[DOWN PAYMENT]]),0),0)</f>
        <v>0</v>
      </c>
      <c r="AD40" s="44"/>
      <c r="AE40" s="43">
        <f>SUM(Table134[[#This Row],[MONTHLY PAYMENT]],Table134[[#This Row],[MONTHLY COST OF OPERATION]])</f>
        <v>0</v>
      </c>
      <c r="AF40" s="44"/>
      <c r="AG40" s="43">
        <f>IFERROR(IF(Table134[[#This Row],[INITIAL VALUE]]&gt;0,SLN(Table134[[#This Row],[INITIAL VALUE]],Table134[[#This Row],[EXPECTED VALUE AT LOAN-TERM END]],Table134[[#This Row],[SERVICE YEARS REMAINING]]),0),0)</f>
        <v>0</v>
      </c>
      <c r="AH40" s="43">
        <f>IFERROR(Table134[[#This Row],[ANNUAL STRAIGHT LINE DEPRECIATION]]/12,0)</f>
        <v>0</v>
      </c>
      <c r="AI40" s="46">
        <f ca="1">IFERROR(Table134[[#This Row],[INITIAL VALUE]]-(Table134[[#This Row],[ANNUAL STRAIGHT LINE DEPRECIATION]]*((TODAY()-Table134[[#This Row],[DATE OF PURCHASE / LEASE]])/365)),0)</f>
        <v>0</v>
      </c>
    </row>
    <row r="41" spans="1:35" s="19" customFormat="1" ht="18" customHeight="1" x14ac:dyDescent="0.25">
      <c r="B41" s="79"/>
      <c r="C41" s="79"/>
      <c r="D41" s="79"/>
      <c r="E41" s="79"/>
      <c r="F41" s="79"/>
      <c r="G41" s="79"/>
      <c r="H41" s="79"/>
      <c r="I41" s="79"/>
      <c r="J41" s="79"/>
      <c r="K41" s="79"/>
      <c r="L41" s="79"/>
      <c r="M41" s="79"/>
      <c r="N41" s="39"/>
      <c r="O41" s="40"/>
      <c r="P41" s="40"/>
      <c r="Q41" s="40"/>
      <c r="R41" s="40"/>
      <c r="S41" s="40"/>
      <c r="T41" s="40"/>
      <c r="U41" s="41"/>
      <c r="V41" s="42"/>
      <c r="W41" s="53"/>
      <c r="X41" s="56"/>
      <c r="Y41" s="50"/>
      <c r="Z41" s="50"/>
      <c r="AA41" s="53"/>
      <c r="AB41" s="59"/>
      <c r="AC41" s="47">
        <f>IFERROR(IF(AND(Table134[[#This Row],[INITIAL VALUE]]&gt;0,Table134[[#This Row],[INITIAL VALUE]]&lt;&gt;Table134[[#This Row],[DOWN PAYMENT]]),-1*PMT(Table134[[#This Row],[RATE OF LOAN]]/12,Table134[[#This Row],[LOAN TERM IN YEARS]]*12,Table134[[#This Row],[INITIAL VALUE]]-Table134[[#This Row],[DOWN PAYMENT]]),0),0)</f>
        <v>0</v>
      </c>
      <c r="AD41" s="47"/>
      <c r="AE41" s="47">
        <f>SUM(Table134[[#This Row],[MONTHLY PAYMENT]],Table134[[#This Row],[MONTHLY COST OF OPERATION]])</f>
        <v>0</v>
      </c>
      <c r="AF41" s="47"/>
      <c r="AG41" s="47">
        <f>IFERROR(IF(Table134[[#This Row],[INITIAL VALUE]]&gt;0,SLN(Table134[[#This Row],[INITIAL VALUE]],Table134[[#This Row],[EXPECTED VALUE AT LOAN-TERM END]],Table134[[#This Row],[SERVICE YEARS REMAINING]]),0),0)</f>
        <v>0</v>
      </c>
      <c r="AH41" s="47">
        <f>IFERROR(Table134[[#This Row],[ANNUAL STRAIGHT LINE DEPRECIATION]]/12,0)</f>
        <v>0</v>
      </c>
      <c r="AI41" s="48">
        <f ca="1">IFERROR(Table134[[#This Row],[INITIAL VALUE]]-(Table134[[#This Row],[ANNUAL STRAIGHT LINE DEPRECIATION]]*((TODAY()-Table134[[#This Row],[DATE OF PURCHASE / LEASE]])/365)),0)</f>
        <v>0</v>
      </c>
    </row>
    <row r="42" spans="1:35" s="5" customFormat="1" ht="8.15" customHeight="1" x14ac:dyDescent="0.35">
      <c r="A42"/>
      <c r="B42"/>
      <c r="C42"/>
      <c r="D42"/>
      <c r="E42"/>
      <c r="F42"/>
      <c r="G42"/>
      <c r="H42"/>
      <c r="I42"/>
      <c r="J42"/>
      <c r="K42"/>
      <c r="L42"/>
      <c r="M42"/>
      <c r="N42"/>
      <c r="O42"/>
      <c r="P42"/>
      <c r="Q42"/>
      <c r="R42"/>
      <c r="S42" s="70"/>
      <c r="T42" s="6"/>
      <c r="U42" s="7"/>
      <c r="V42" s="8"/>
      <c r="W42" s="9"/>
      <c r="X42" s="10"/>
      <c r="Y42" s="11"/>
      <c r="Z42" s="11"/>
      <c r="AA42" s="9"/>
      <c r="AB42" s="12"/>
      <c r="AC42" s="13"/>
      <c r="AD42" s="13"/>
      <c r="AE42" s="13"/>
      <c r="AF42" s="13"/>
      <c r="AG42" s="13"/>
      <c r="AH42" s="13"/>
      <c r="AI42" s="13"/>
    </row>
    <row r="43" spans="1:35" ht="45" customHeight="1" x14ac:dyDescent="0.35">
      <c r="A43"/>
      <c r="B43" s="90" t="s">
        <v>29</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row>
    <row r="44" spans="1:35" ht="18" customHeight="1" x14ac:dyDescent="0.35"/>
    <row r="45" spans="1:35" ht="18" customHeight="1" x14ac:dyDescent="0.35"/>
  </sheetData>
  <mergeCells count="6">
    <mergeCell ref="B43:AI43"/>
    <mergeCell ref="B2:R2"/>
    <mergeCell ref="B3:M4"/>
    <mergeCell ref="N3:N4"/>
    <mergeCell ref="O3:P4"/>
    <mergeCell ref="B6:M6"/>
  </mergeCells>
  <hyperlinks>
    <hyperlink ref="B43:AI43" r:id="rId1" display="CLICK HERE TO CREATE IN SMARTSHEET" xr:uid="{D313A0E4-E3B1-46D0-B047-F27A06CF70E4}"/>
  </hyperlinks>
  <pageMargins left="0.25" right="0.25" top="0.75" bottom="0.75" header="0.3" footer="0.3"/>
  <pageSetup scale="27" fitToHeight="0"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F44"/>
  <sheetViews>
    <sheetView showGridLines="0" zoomScaleNormal="100" zoomScalePageLayoutView="75" workbookViewId="0">
      <pane ySplit="6" topLeftCell="A7" activePane="bottomLeft" state="frozen"/>
      <selection pane="bottomLeft" activeCell="B7" sqref="B7"/>
    </sheetView>
  </sheetViews>
  <sheetFormatPr defaultColWidth="10.83203125" defaultRowHeight="15.5" x14ac:dyDescent="0.35"/>
  <cols>
    <col min="1" max="1" width="3.08203125" style="1" customWidth="1"/>
    <col min="2" max="10" width="8.58203125" style="1" customWidth="1"/>
    <col min="11" max="11" width="12.5" style="1" customWidth="1"/>
    <col min="12" max="12" width="13.08203125" style="1" customWidth="1"/>
    <col min="13" max="13" width="29" style="1" customWidth="1"/>
    <col min="14" max="14" width="17.08203125" style="1" customWidth="1"/>
    <col min="15" max="15" width="24.58203125" style="1" customWidth="1"/>
    <col min="16" max="16" width="17.08203125" style="1" customWidth="1"/>
    <col min="17" max="17" width="14.5" style="1" customWidth="1"/>
    <col min="18" max="18" width="16.08203125" style="4" bestFit="1" customWidth="1"/>
    <col min="19" max="19" width="14.58203125" style="2" customWidth="1"/>
    <col min="20" max="20" width="15.83203125" style="2" customWidth="1"/>
    <col min="21" max="21" width="13.58203125" style="1" customWidth="1"/>
    <col min="22" max="22" width="14.58203125" style="2" customWidth="1"/>
    <col min="23" max="23" width="12.83203125" style="1" customWidth="1"/>
    <col min="24" max="24" width="14" style="1" customWidth="1"/>
    <col min="25" max="25" width="11.58203125" style="4" customWidth="1"/>
    <col min="26" max="27" width="13.5" style="1" customWidth="1"/>
    <col min="28" max="28" width="14.58203125" style="2" customWidth="1"/>
    <col min="29" max="29" width="15.58203125" style="3" customWidth="1"/>
    <col min="30" max="30" width="17.08203125" style="3" customWidth="1"/>
    <col min="31" max="31" width="17.83203125" style="3" customWidth="1"/>
    <col min="32" max="32" width="15.5" style="1" customWidth="1"/>
    <col min="33" max="33" width="3.33203125" style="1" customWidth="1"/>
    <col min="34" max="16384" width="10.83203125" style="1"/>
  </cols>
  <sheetData>
    <row r="1" spans="2:32" s="19" customFormat="1" ht="50.15" customHeight="1" x14ac:dyDescent="0.25">
      <c r="B1" s="81" t="s">
        <v>45</v>
      </c>
      <c r="C1" s="81"/>
      <c r="D1" s="81"/>
      <c r="E1" s="81"/>
      <c r="F1" s="81"/>
      <c r="G1" s="81"/>
      <c r="H1" s="81"/>
      <c r="I1" s="81"/>
      <c r="J1" s="81"/>
      <c r="K1" s="81"/>
      <c r="L1" s="81"/>
      <c r="M1" s="81"/>
      <c r="N1" s="81"/>
      <c r="O1" s="81"/>
      <c r="P1" s="14"/>
      <c r="Q1" s="14"/>
      <c r="R1" s="15"/>
      <c r="S1" s="15"/>
      <c r="T1" s="15"/>
      <c r="U1" s="14"/>
      <c r="V1" s="16" t="s">
        <v>10</v>
      </c>
      <c r="W1" s="17"/>
      <c r="X1" s="18"/>
      <c r="Y1" s="18"/>
      <c r="Z1" s="16"/>
      <c r="AA1" s="17"/>
      <c r="AB1" s="18"/>
      <c r="AC1" s="18"/>
      <c r="AD1" s="18"/>
      <c r="AE1" s="18"/>
      <c r="AF1" s="14"/>
    </row>
    <row r="2" spans="2:32" s="19" customFormat="1" ht="30" customHeight="1" x14ac:dyDescent="0.25">
      <c r="B2" s="82" t="s">
        <v>48</v>
      </c>
      <c r="C2" s="82"/>
      <c r="D2" s="82"/>
      <c r="E2" s="82"/>
      <c r="F2" s="82"/>
      <c r="G2" s="82"/>
      <c r="H2" s="82"/>
      <c r="I2" s="82"/>
      <c r="J2" s="82"/>
      <c r="K2" s="83">
        <f ca="1">SUM(Table13[CURRENT VALUE])</f>
        <v>0</v>
      </c>
      <c r="L2" s="85" t="s">
        <v>27</v>
      </c>
      <c r="M2" s="85"/>
      <c r="N2" s="14"/>
      <c r="O2" s="14"/>
      <c r="P2" s="14"/>
      <c r="Q2" s="14"/>
      <c r="R2" s="15"/>
      <c r="S2" s="20"/>
      <c r="T2" s="15"/>
      <c r="U2" s="14"/>
      <c r="V2" s="21"/>
      <c r="W2" s="22"/>
      <c r="X2" s="18"/>
      <c r="Y2" s="18"/>
      <c r="Z2" s="21"/>
      <c r="AA2" s="22"/>
      <c r="AB2" s="18"/>
      <c r="AC2" s="18"/>
      <c r="AD2" s="18"/>
      <c r="AE2" s="18"/>
      <c r="AF2" s="14"/>
    </row>
    <row r="3" spans="2:32" s="19" customFormat="1" ht="18" customHeight="1" x14ac:dyDescent="0.25">
      <c r="B3" s="82"/>
      <c r="C3" s="82"/>
      <c r="D3" s="82"/>
      <c r="E3" s="82"/>
      <c r="F3" s="82"/>
      <c r="G3" s="82"/>
      <c r="H3" s="82"/>
      <c r="I3" s="82"/>
      <c r="J3" s="82"/>
      <c r="K3" s="84"/>
      <c r="L3" s="86"/>
      <c r="M3" s="86"/>
      <c r="N3" s="14"/>
      <c r="O3" s="14"/>
      <c r="P3" s="14"/>
      <c r="Q3" s="14"/>
      <c r="R3" s="15"/>
      <c r="S3" s="20"/>
      <c r="T3" s="15"/>
      <c r="U3" s="14"/>
      <c r="V3" s="23"/>
      <c r="W3" s="24"/>
      <c r="X3" s="24"/>
      <c r="Y3" s="24"/>
      <c r="Z3" s="21"/>
      <c r="AA3" s="22"/>
      <c r="AB3" s="18"/>
      <c r="AC3" s="18"/>
      <c r="AD3" s="18"/>
      <c r="AE3" s="18"/>
      <c r="AF3" s="14"/>
    </row>
    <row r="4" spans="2:32" s="19" customFormat="1" ht="8.15" customHeight="1" x14ac:dyDescent="0.25">
      <c r="K4" s="14"/>
      <c r="L4" s="14"/>
      <c r="M4" s="14"/>
      <c r="N4" s="14"/>
      <c r="O4" s="14"/>
      <c r="P4" s="14"/>
      <c r="Q4" s="14"/>
      <c r="R4" s="25"/>
      <c r="S4" s="26"/>
      <c r="T4" s="26"/>
      <c r="U4" s="14"/>
      <c r="V4" s="26"/>
      <c r="W4" s="27"/>
      <c r="X4" s="14"/>
      <c r="Y4" s="25"/>
      <c r="Z4" s="27"/>
      <c r="AA4" s="27"/>
      <c r="AB4" s="18"/>
      <c r="AC4" s="18"/>
      <c r="AD4" s="18"/>
      <c r="AE4" s="18"/>
      <c r="AF4" s="14"/>
    </row>
    <row r="5" spans="2:32" s="19" customFormat="1" ht="22" customHeight="1" x14ac:dyDescent="0.25">
      <c r="B5" s="87" t="s">
        <v>46</v>
      </c>
      <c r="C5" s="88"/>
      <c r="D5" s="88"/>
      <c r="E5" s="88"/>
      <c r="F5" s="88"/>
      <c r="G5" s="88"/>
      <c r="H5" s="88"/>
      <c r="I5" s="88"/>
      <c r="J5" s="88"/>
      <c r="K5" s="28"/>
      <c r="L5" s="29"/>
      <c r="M5" s="77" t="s">
        <v>11</v>
      </c>
      <c r="N5" s="29"/>
      <c r="O5" s="30"/>
      <c r="P5" s="76" t="s">
        <v>2</v>
      </c>
      <c r="Q5" s="29"/>
      <c r="R5" s="28"/>
      <c r="S5" s="75" t="s">
        <v>12</v>
      </c>
      <c r="T5" s="29"/>
      <c r="U5" s="72"/>
      <c r="V5" s="73"/>
      <c r="W5" s="73"/>
      <c r="X5" s="73"/>
      <c r="Y5" s="73"/>
      <c r="Z5" s="73" t="s">
        <v>14</v>
      </c>
      <c r="AA5" s="73"/>
      <c r="AB5" s="73"/>
      <c r="AC5" s="73"/>
      <c r="AD5" s="73"/>
      <c r="AE5" s="73"/>
      <c r="AF5" s="74"/>
    </row>
    <row r="6" spans="2:32" s="67" customFormat="1" ht="50.15" customHeight="1" x14ac:dyDescent="0.35">
      <c r="B6" s="80" t="s">
        <v>47</v>
      </c>
      <c r="C6" s="80" t="s">
        <v>47</v>
      </c>
      <c r="D6" s="80" t="s">
        <v>47</v>
      </c>
      <c r="E6" s="80" t="s">
        <v>47</v>
      </c>
      <c r="F6" s="80" t="s">
        <v>47</v>
      </c>
      <c r="G6" s="80" t="s">
        <v>47</v>
      </c>
      <c r="H6" s="80" t="s">
        <v>47</v>
      </c>
      <c r="I6" s="80" t="s">
        <v>47</v>
      </c>
      <c r="J6" s="80" t="s">
        <v>47</v>
      </c>
      <c r="K6" s="60" t="s">
        <v>0</v>
      </c>
      <c r="L6" s="61" t="s">
        <v>5</v>
      </c>
      <c r="M6" s="61" t="s">
        <v>4</v>
      </c>
      <c r="N6" s="61" t="s">
        <v>3</v>
      </c>
      <c r="O6" s="61" t="s">
        <v>9</v>
      </c>
      <c r="P6" s="62" t="s">
        <v>6</v>
      </c>
      <c r="Q6" s="62" t="s">
        <v>7</v>
      </c>
      <c r="R6" s="63" t="s">
        <v>8</v>
      </c>
      <c r="S6" s="61" t="s">
        <v>1</v>
      </c>
      <c r="T6" s="61" t="s">
        <v>13</v>
      </c>
      <c r="U6" s="62" t="s">
        <v>15</v>
      </c>
      <c r="V6" s="62" t="s">
        <v>16</v>
      </c>
      <c r="W6" s="62" t="s">
        <v>17</v>
      </c>
      <c r="X6" s="62" t="s">
        <v>18</v>
      </c>
      <c r="Y6" s="64" t="s">
        <v>19</v>
      </c>
      <c r="Z6" s="62" t="s">
        <v>20</v>
      </c>
      <c r="AA6" s="62" t="s">
        <v>21</v>
      </c>
      <c r="AB6" s="65" t="s">
        <v>22</v>
      </c>
      <c r="AC6" s="62" t="s">
        <v>28</v>
      </c>
      <c r="AD6" s="62" t="s">
        <v>23</v>
      </c>
      <c r="AE6" s="62" t="s">
        <v>24</v>
      </c>
      <c r="AF6" s="66" t="s">
        <v>25</v>
      </c>
    </row>
    <row r="7" spans="2:32" s="19" customFormat="1" ht="18" customHeight="1" x14ac:dyDescent="0.25">
      <c r="B7" s="78"/>
      <c r="C7" s="78" t="s">
        <v>30</v>
      </c>
      <c r="D7" s="78"/>
      <c r="E7" s="78"/>
      <c r="F7" s="78"/>
      <c r="G7" s="78"/>
      <c r="H7" s="78"/>
      <c r="I7" s="78"/>
      <c r="J7" s="78"/>
      <c r="K7" s="31"/>
      <c r="L7" s="32"/>
      <c r="M7" s="32"/>
      <c r="N7" s="32"/>
      <c r="O7" s="32"/>
      <c r="P7" s="32"/>
      <c r="Q7" s="32"/>
      <c r="R7" s="33"/>
      <c r="S7" s="34"/>
      <c r="T7" s="51"/>
      <c r="U7" s="54"/>
      <c r="V7" s="49"/>
      <c r="W7" s="49"/>
      <c r="X7" s="51"/>
      <c r="Y7" s="57"/>
      <c r="Z7" s="43">
        <v>0</v>
      </c>
      <c r="AA7" s="44"/>
      <c r="AB7" s="45">
        <v>0</v>
      </c>
      <c r="AC7" s="44"/>
      <c r="AD7" s="43">
        <v>0</v>
      </c>
      <c r="AE7" s="43">
        <v>0</v>
      </c>
      <c r="AF7" s="46">
        <v>0</v>
      </c>
    </row>
    <row r="8" spans="2:32" s="19" customFormat="1" ht="18" customHeight="1" x14ac:dyDescent="0.25">
      <c r="B8" s="79"/>
      <c r="C8" s="79"/>
      <c r="D8" s="79"/>
      <c r="E8" s="79" t="s">
        <v>30</v>
      </c>
      <c r="F8" s="79"/>
      <c r="G8" s="79"/>
      <c r="H8" s="79"/>
      <c r="I8" s="79"/>
      <c r="J8" s="79"/>
      <c r="K8" s="35"/>
      <c r="L8" s="36"/>
      <c r="M8" s="36"/>
      <c r="N8" s="36"/>
      <c r="O8" s="36"/>
      <c r="P8" s="36"/>
      <c r="Q8" s="36"/>
      <c r="R8" s="37"/>
      <c r="S8" s="38"/>
      <c r="T8" s="52"/>
      <c r="U8" s="55"/>
      <c r="V8" s="45"/>
      <c r="W8" s="45"/>
      <c r="X8" s="52"/>
      <c r="Y8" s="58"/>
      <c r="Z8" s="43">
        <v>0</v>
      </c>
      <c r="AA8" s="43"/>
      <c r="AB8" s="45">
        <v>0</v>
      </c>
      <c r="AC8" s="43"/>
      <c r="AD8" s="43">
        <v>0</v>
      </c>
      <c r="AE8" s="43">
        <v>0</v>
      </c>
      <c r="AF8" s="46">
        <v>0</v>
      </c>
    </row>
    <row r="9" spans="2:32" s="19" customFormat="1" ht="18" customHeight="1" x14ac:dyDescent="0.25">
      <c r="B9" s="78"/>
      <c r="C9" s="78"/>
      <c r="D9" s="78"/>
      <c r="E9" s="78"/>
      <c r="F9" s="78" t="s">
        <v>30</v>
      </c>
      <c r="G9" s="78"/>
      <c r="H9" s="78"/>
      <c r="I9" s="78"/>
      <c r="J9" s="78"/>
      <c r="K9" s="31"/>
      <c r="L9" s="32"/>
      <c r="M9" s="32"/>
      <c r="N9" s="32"/>
      <c r="O9" s="32"/>
      <c r="P9" s="32"/>
      <c r="Q9" s="32"/>
      <c r="R9" s="33"/>
      <c r="S9" s="34"/>
      <c r="T9" s="51"/>
      <c r="U9" s="54"/>
      <c r="V9" s="49"/>
      <c r="W9" s="49"/>
      <c r="X9" s="51"/>
      <c r="Y9" s="57"/>
      <c r="Z9" s="43">
        <f>IFERROR(IF(AND(Table13[[#This Row],[INITIAL VALUE]]&gt;0,Table13[[#This Row],[INITIAL VALUE]]&lt;&gt;Table13[[#This Row],[DOWN PAYMENT]]),-1*PMT(Table13[[#This Row],[RATE OF LOAN]]/12,Table13[[#This Row],[LOAN TERM IN YEARS]]*12,Table13[[#This Row],[INITIAL VALUE]]-Table13[[#This Row],[DOWN PAYMENT]]),0),0)</f>
        <v>0</v>
      </c>
      <c r="AA9" s="44"/>
      <c r="AB9" s="43">
        <f>SUM(Table13[[#This Row],[MONTHLY PAYMENT]],Table13[[#This Row],[MONTHLY COST OF OPERATION]])</f>
        <v>0</v>
      </c>
      <c r="AC9" s="44"/>
      <c r="AD9" s="43">
        <f>IFERROR(IF(Table13[[#This Row],[INITIAL VALUE]]&gt;0,SLN(Table13[[#This Row],[INITIAL VALUE]],Table13[[#This Row],[EXPECTED VALUE AT LOAN-TERM END]],Table13[[#This Row],[SERVICE YEARS REMAINING]]),0),0)</f>
        <v>0</v>
      </c>
      <c r="AE9" s="43">
        <f>IFERROR(Table13[[#This Row],[ANNUAL STRAIGHT LINE DEPRECIATION]]/12,0)</f>
        <v>0</v>
      </c>
      <c r="AF9" s="46">
        <f ca="1">IFERROR(Table13[[#This Row],[INITIAL VALUE]]-(Table13[[#This Row],[ANNUAL STRAIGHT LINE DEPRECIATION]]*((TODAY()-Table13[[#This Row],[DATE OF PURCHASE / LEASE]])/365)),0)</f>
        <v>0</v>
      </c>
    </row>
    <row r="10" spans="2:32" s="19" customFormat="1" ht="18" customHeight="1" x14ac:dyDescent="0.25">
      <c r="B10" s="79"/>
      <c r="C10" s="79"/>
      <c r="D10" s="79"/>
      <c r="E10" s="79"/>
      <c r="F10" s="79"/>
      <c r="G10" s="79"/>
      <c r="H10" s="79"/>
      <c r="I10" s="79"/>
      <c r="J10" s="79"/>
      <c r="K10" s="35"/>
      <c r="L10" s="36"/>
      <c r="M10" s="36"/>
      <c r="N10" s="36"/>
      <c r="O10" s="36"/>
      <c r="P10" s="36"/>
      <c r="Q10" s="36"/>
      <c r="R10" s="37"/>
      <c r="S10" s="38"/>
      <c r="T10" s="52"/>
      <c r="U10" s="55"/>
      <c r="V10" s="45"/>
      <c r="W10" s="45"/>
      <c r="X10" s="52"/>
      <c r="Y10" s="58"/>
      <c r="Z10" s="43">
        <f>IFERROR(IF(AND(Table13[[#This Row],[INITIAL VALUE]]&gt;0,Table13[[#This Row],[INITIAL VALUE]]&lt;&gt;Table13[[#This Row],[DOWN PAYMENT]]),-1*PMT(Table13[[#This Row],[RATE OF LOAN]]/12,Table13[[#This Row],[LOAN TERM IN YEARS]]*12,Table13[[#This Row],[INITIAL VALUE]]-Table13[[#This Row],[DOWN PAYMENT]]),0),0)</f>
        <v>0</v>
      </c>
      <c r="AA10" s="43"/>
      <c r="AB10" s="43">
        <f>SUM(Table13[[#This Row],[MONTHLY PAYMENT]],Table13[[#This Row],[MONTHLY COST OF OPERATION]])</f>
        <v>0</v>
      </c>
      <c r="AC10" s="43"/>
      <c r="AD10" s="43">
        <f>IFERROR(IF(Table13[[#This Row],[INITIAL VALUE]]&gt;0,SLN(Table13[[#This Row],[INITIAL VALUE]],Table13[[#This Row],[EXPECTED VALUE AT LOAN-TERM END]],Table13[[#This Row],[SERVICE YEARS REMAINING]]),0),0)</f>
        <v>0</v>
      </c>
      <c r="AE10" s="43">
        <f>IFERROR(Table13[[#This Row],[ANNUAL STRAIGHT LINE DEPRECIATION]]/12,0)</f>
        <v>0</v>
      </c>
      <c r="AF10" s="46">
        <f ca="1">IFERROR(Table13[[#This Row],[INITIAL VALUE]]-(Table13[[#This Row],[ANNUAL STRAIGHT LINE DEPRECIATION]]*((TODAY()-Table13[[#This Row],[DATE OF PURCHASE / LEASE]])/365)),0)</f>
        <v>0</v>
      </c>
    </row>
    <row r="11" spans="2:32" s="19" customFormat="1" ht="18" customHeight="1" x14ac:dyDescent="0.25">
      <c r="B11" s="78"/>
      <c r="C11" s="78"/>
      <c r="D11" s="78"/>
      <c r="E11" s="78"/>
      <c r="F11" s="78"/>
      <c r="G11" s="78"/>
      <c r="H11" s="78"/>
      <c r="I11" s="78"/>
      <c r="J11" s="78"/>
      <c r="K11" s="31"/>
      <c r="L11" s="32"/>
      <c r="M11" s="32"/>
      <c r="N11" s="32"/>
      <c r="O11" s="32"/>
      <c r="P11" s="32"/>
      <c r="Q11" s="32"/>
      <c r="R11" s="33"/>
      <c r="S11" s="34"/>
      <c r="T11" s="51"/>
      <c r="U11" s="54"/>
      <c r="V11" s="49"/>
      <c r="W11" s="49"/>
      <c r="X11" s="51"/>
      <c r="Y11" s="57"/>
      <c r="Z11" s="43">
        <f>IFERROR(IF(AND(Table13[[#This Row],[INITIAL VALUE]]&gt;0,Table13[[#This Row],[INITIAL VALUE]]&lt;&gt;Table13[[#This Row],[DOWN PAYMENT]]),-1*PMT(Table13[[#This Row],[RATE OF LOAN]]/12,Table13[[#This Row],[LOAN TERM IN YEARS]]*12,Table13[[#This Row],[INITIAL VALUE]]-Table13[[#This Row],[DOWN PAYMENT]]),0),0)</f>
        <v>0</v>
      </c>
      <c r="AA11" s="44"/>
      <c r="AB11" s="43">
        <f>SUM(Table13[[#This Row],[MONTHLY PAYMENT]],Table13[[#This Row],[MONTHLY COST OF OPERATION]])</f>
        <v>0</v>
      </c>
      <c r="AC11" s="44"/>
      <c r="AD11" s="43">
        <f>IFERROR(IF(Table13[[#This Row],[INITIAL VALUE]]&gt;0,SLN(Table13[[#This Row],[INITIAL VALUE]],Table13[[#This Row],[EXPECTED VALUE AT LOAN-TERM END]],Table13[[#This Row],[SERVICE YEARS REMAINING]]),0),0)</f>
        <v>0</v>
      </c>
      <c r="AE11" s="43">
        <f>IFERROR(Table13[[#This Row],[ANNUAL STRAIGHT LINE DEPRECIATION]]/12,0)</f>
        <v>0</v>
      </c>
      <c r="AF11" s="46">
        <f ca="1">IFERROR(Table13[[#This Row],[INITIAL VALUE]]-(Table13[[#This Row],[ANNUAL STRAIGHT LINE DEPRECIATION]]*((TODAY()-Table13[[#This Row],[DATE OF PURCHASE / LEASE]])/365)),0)</f>
        <v>0</v>
      </c>
    </row>
    <row r="12" spans="2:32" s="19" customFormat="1" ht="18" customHeight="1" x14ac:dyDescent="0.25">
      <c r="B12" s="79"/>
      <c r="C12" s="79"/>
      <c r="D12" s="79"/>
      <c r="E12" s="79"/>
      <c r="F12" s="79"/>
      <c r="G12" s="79"/>
      <c r="H12" s="79"/>
      <c r="I12" s="79"/>
      <c r="J12" s="79"/>
      <c r="K12" s="35"/>
      <c r="L12" s="36"/>
      <c r="M12" s="36"/>
      <c r="N12" s="36"/>
      <c r="O12" s="36"/>
      <c r="P12" s="36"/>
      <c r="Q12" s="36"/>
      <c r="R12" s="37"/>
      <c r="S12" s="38"/>
      <c r="T12" s="52"/>
      <c r="U12" s="55"/>
      <c r="V12" s="45"/>
      <c r="W12" s="45"/>
      <c r="X12" s="52"/>
      <c r="Y12" s="58"/>
      <c r="Z12" s="43">
        <f>IFERROR(IF(AND(Table13[[#This Row],[INITIAL VALUE]]&gt;0,Table13[[#This Row],[INITIAL VALUE]]&lt;&gt;Table13[[#This Row],[DOWN PAYMENT]]),-1*PMT(Table13[[#This Row],[RATE OF LOAN]]/12,Table13[[#This Row],[LOAN TERM IN YEARS]]*12,Table13[[#This Row],[INITIAL VALUE]]-Table13[[#This Row],[DOWN PAYMENT]]),0),0)</f>
        <v>0</v>
      </c>
      <c r="AA12" s="43"/>
      <c r="AB12" s="43">
        <f>SUM(Table13[[#This Row],[MONTHLY PAYMENT]],Table13[[#This Row],[MONTHLY COST OF OPERATION]])</f>
        <v>0</v>
      </c>
      <c r="AC12" s="43"/>
      <c r="AD12" s="43">
        <f>IFERROR(IF(Table13[[#This Row],[INITIAL VALUE]]&gt;0,SLN(Table13[[#This Row],[INITIAL VALUE]],Table13[[#This Row],[EXPECTED VALUE AT LOAN-TERM END]],Table13[[#This Row],[SERVICE YEARS REMAINING]]),0),0)</f>
        <v>0</v>
      </c>
      <c r="AE12" s="43">
        <f>IFERROR(Table13[[#This Row],[ANNUAL STRAIGHT LINE DEPRECIATION]]/12,0)</f>
        <v>0</v>
      </c>
      <c r="AF12" s="46">
        <f ca="1">IFERROR(Table13[[#This Row],[INITIAL VALUE]]-(Table13[[#This Row],[ANNUAL STRAIGHT LINE DEPRECIATION]]*((TODAY()-Table13[[#This Row],[DATE OF PURCHASE / LEASE]])/365)),0)</f>
        <v>0</v>
      </c>
    </row>
    <row r="13" spans="2:32" s="19" customFormat="1" ht="18" customHeight="1" x14ac:dyDescent="0.25">
      <c r="B13" s="78"/>
      <c r="C13" s="78"/>
      <c r="D13" s="78"/>
      <c r="E13" s="78"/>
      <c r="F13" s="78"/>
      <c r="G13" s="78"/>
      <c r="H13" s="78"/>
      <c r="I13" s="78"/>
      <c r="J13" s="78"/>
      <c r="K13" s="31"/>
      <c r="L13" s="32"/>
      <c r="M13" s="32"/>
      <c r="N13" s="32"/>
      <c r="O13" s="32"/>
      <c r="P13" s="32"/>
      <c r="Q13" s="32"/>
      <c r="R13" s="33"/>
      <c r="S13" s="34"/>
      <c r="T13" s="51"/>
      <c r="U13" s="54"/>
      <c r="V13" s="49"/>
      <c r="W13" s="49"/>
      <c r="X13" s="51"/>
      <c r="Y13" s="57"/>
      <c r="Z13" s="43">
        <f>IFERROR(IF(AND(Table13[[#This Row],[INITIAL VALUE]]&gt;0,Table13[[#This Row],[INITIAL VALUE]]&lt;&gt;Table13[[#This Row],[DOWN PAYMENT]]),-1*PMT(Table13[[#This Row],[RATE OF LOAN]]/12,Table13[[#This Row],[LOAN TERM IN YEARS]]*12,Table13[[#This Row],[INITIAL VALUE]]-Table13[[#This Row],[DOWN PAYMENT]]),0),0)</f>
        <v>0</v>
      </c>
      <c r="AA13" s="44"/>
      <c r="AB13" s="43">
        <f>SUM(Table13[[#This Row],[MONTHLY PAYMENT]],Table13[[#This Row],[MONTHLY COST OF OPERATION]])</f>
        <v>0</v>
      </c>
      <c r="AC13" s="44"/>
      <c r="AD13" s="43">
        <f>IFERROR(IF(Table13[[#This Row],[INITIAL VALUE]]&gt;0,SLN(Table13[[#This Row],[INITIAL VALUE]],Table13[[#This Row],[EXPECTED VALUE AT LOAN-TERM END]],Table13[[#This Row],[SERVICE YEARS REMAINING]]),0),0)</f>
        <v>0</v>
      </c>
      <c r="AE13" s="43">
        <f>IFERROR(Table13[[#This Row],[ANNUAL STRAIGHT LINE DEPRECIATION]]/12,0)</f>
        <v>0</v>
      </c>
      <c r="AF13" s="46">
        <f ca="1">IFERROR(Table13[[#This Row],[INITIAL VALUE]]-(Table13[[#This Row],[ANNUAL STRAIGHT LINE DEPRECIATION]]*((TODAY()-Table13[[#This Row],[DATE OF PURCHASE / LEASE]])/365)),0)</f>
        <v>0</v>
      </c>
    </row>
    <row r="14" spans="2:32" s="19" customFormat="1" ht="18" customHeight="1" x14ac:dyDescent="0.25">
      <c r="B14" s="79"/>
      <c r="C14" s="79"/>
      <c r="D14" s="79"/>
      <c r="E14" s="79"/>
      <c r="F14" s="79"/>
      <c r="G14" s="79"/>
      <c r="H14" s="79"/>
      <c r="I14" s="79"/>
      <c r="J14" s="79"/>
      <c r="K14" s="35"/>
      <c r="L14" s="36"/>
      <c r="M14" s="36"/>
      <c r="N14" s="36"/>
      <c r="O14" s="36"/>
      <c r="P14" s="36"/>
      <c r="Q14" s="36"/>
      <c r="R14" s="37"/>
      <c r="S14" s="38"/>
      <c r="T14" s="52"/>
      <c r="U14" s="55"/>
      <c r="V14" s="45"/>
      <c r="W14" s="45"/>
      <c r="X14" s="52"/>
      <c r="Y14" s="58"/>
      <c r="Z14" s="43">
        <f>IFERROR(IF(AND(Table13[[#This Row],[INITIAL VALUE]]&gt;0,Table13[[#This Row],[INITIAL VALUE]]&lt;&gt;Table13[[#This Row],[DOWN PAYMENT]]),-1*PMT(Table13[[#This Row],[RATE OF LOAN]]/12,Table13[[#This Row],[LOAN TERM IN YEARS]]*12,Table13[[#This Row],[INITIAL VALUE]]-Table13[[#This Row],[DOWN PAYMENT]]),0),0)</f>
        <v>0</v>
      </c>
      <c r="AA14" s="43"/>
      <c r="AB14" s="43">
        <f>SUM(Table13[[#This Row],[MONTHLY PAYMENT]],Table13[[#This Row],[MONTHLY COST OF OPERATION]])</f>
        <v>0</v>
      </c>
      <c r="AC14" s="43"/>
      <c r="AD14" s="43">
        <f>IFERROR(IF(Table13[[#This Row],[INITIAL VALUE]]&gt;0,SLN(Table13[[#This Row],[INITIAL VALUE]],Table13[[#This Row],[EXPECTED VALUE AT LOAN-TERM END]],Table13[[#This Row],[SERVICE YEARS REMAINING]]),0),0)</f>
        <v>0</v>
      </c>
      <c r="AE14" s="43">
        <f>IFERROR(Table13[[#This Row],[ANNUAL STRAIGHT LINE DEPRECIATION]]/12,0)</f>
        <v>0</v>
      </c>
      <c r="AF14" s="46">
        <f ca="1">IFERROR(Table13[[#This Row],[INITIAL VALUE]]-(Table13[[#This Row],[ANNUAL STRAIGHT LINE DEPRECIATION]]*((TODAY()-Table13[[#This Row],[DATE OF PURCHASE / LEASE]])/365)),0)</f>
        <v>0</v>
      </c>
    </row>
    <row r="15" spans="2:32" s="19" customFormat="1" ht="18" customHeight="1" x14ac:dyDescent="0.25">
      <c r="B15" s="78"/>
      <c r="C15" s="78"/>
      <c r="D15" s="78"/>
      <c r="E15" s="78"/>
      <c r="F15" s="78"/>
      <c r="G15" s="78"/>
      <c r="H15" s="78"/>
      <c r="I15" s="78"/>
      <c r="J15" s="78"/>
      <c r="K15" s="31"/>
      <c r="L15" s="32"/>
      <c r="M15" s="32"/>
      <c r="N15" s="32"/>
      <c r="O15" s="32"/>
      <c r="P15" s="32"/>
      <c r="Q15" s="32"/>
      <c r="R15" s="33"/>
      <c r="S15" s="34"/>
      <c r="T15" s="51"/>
      <c r="U15" s="54"/>
      <c r="V15" s="49"/>
      <c r="W15" s="49"/>
      <c r="X15" s="51"/>
      <c r="Y15" s="57"/>
      <c r="Z15" s="43">
        <f>IFERROR(IF(AND(Table13[[#This Row],[INITIAL VALUE]]&gt;0,Table13[[#This Row],[INITIAL VALUE]]&lt;&gt;Table13[[#This Row],[DOWN PAYMENT]]),-1*PMT(Table13[[#This Row],[RATE OF LOAN]]/12,Table13[[#This Row],[LOAN TERM IN YEARS]]*12,Table13[[#This Row],[INITIAL VALUE]]-Table13[[#This Row],[DOWN PAYMENT]]),0),0)</f>
        <v>0</v>
      </c>
      <c r="AA15" s="44"/>
      <c r="AB15" s="43">
        <f>SUM(Table13[[#This Row],[MONTHLY PAYMENT]],Table13[[#This Row],[MONTHLY COST OF OPERATION]])</f>
        <v>0</v>
      </c>
      <c r="AC15" s="44"/>
      <c r="AD15" s="43">
        <f>IFERROR(IF(Table13[[#This Row],[INITIAL VALUE]]&gt;0,SLN(Table13[[#This Row],[INITIAL VALUE]],Table13[[#This Row],[EXPECTED VALUE AT LOAN-TERM END]],Table13[[#This Row],[SERVICE YEARS REMAINING]]),0),0)</f>
        <v>0</v>
      </c>
      <c r="AE15" s="43">
        <f>IFERROR(Table13[[#This Row],[ANNUAL STRAIGHT LINE DEPRECIATION]]/12,0)</f>
        <v>0</v>
      </c>
      <c r="AF15" s="46">
        <f ca="1">IFERROR(Table13[[#This Row],[INITIAL VALUE]]-(Table13[[#This Row],[ANNUAL STRAIGHT LINE DEPRECIATION]]*((TODAY()-Table13[[#This Row],[DATE OF PURCHASE / LEASE]])/365)),0)</f>
        <v>0</v>
      </c>
    </row>
    <row r="16" spans="2:32" s="19" customFormat="1" ht="18" customHeight="1" x14ac:dyDescent="0.25">
      <c r="B16" s="79"/>
      <c r="C16" s="79"/>
      <c r="D16" s="79"/>
      <c r="E16" s="79"/>
      <c r="F16" s="79"/>
      <c r="G16" s="79"/>
      <c r="H16" s="79"/>
      <c r="I16" s="79"/>
      <c r="J16" s="79"/>
      <c r="K16" s="35"/>
      <c r="L16" s="36"/>
      <c r="M16" s="36"/>
      <c r="N16" s="36"/>
      <c r="O16" s="36"/>
      <c r="P16" s="36"/>
      <c r="Q16" s="36"/>
      <c r="R16" s="37"/>
      <c r="S16" s="38"/>
      <c r="T16" s="52"/>
      <c r="U16" s="55"/>
      <c r="V16" s="45"/>
      <c r="W16" s="45"/>
      <c r="X16" s="52"/>
      <c r="Y16" s="58"/>
      <c r="Z16" s="43">
        <f>IFERROR(IF(AND(Table13[[#This Row],[INITIAL VALUE]]&gt;0,Table13[[#This Row],[INITIAL VALUE]]&lt;&gt;Table13[[#This Row],[DOWN PAYMENT]]),-1*PMT(Table13[[#This Row],[RATE OF LOAN]]/12,Table13[[#This Row],[LOAN TERM IN YEARS]]*12,Table13[[#This Row],[INITIAL VALUE]]-Table13[[#This Row],[DOWN PAYMENT]]),0),0)</f>
        <v>0</v>
      </c>
      <c r="AA16" s="43"/>
      <c r="AB16" s="43">
        <f>SUM(Table13[[#This Row],[MONTHLY PAYMENT]],Table13[[#This Row],[MONTHLY COST OF OPERATION]])</f>
        <v>0</v>
      </c>
      <c r="AC16" s="43"/>
      <c r="AD16" s="43">
        <f>IFERROR(IF(Table13[[#This Row],[INITIAL VALUE]]&gt;0,SLN(Table13[[#This Row],[INITIAL VALUE]],Table13[[#This Row],[EXPECTED VALUE AT LOAN-TERM END]],Table13[[#This Row],[SERVICE YEARS REMAINING]]),0),0)</f>
        <v>0</v>
      </c>
      <c r="AE16" s="43">
        <f>IFERROR(Table13[[#This Row],[ANNUAL STRAIGHT LINE DEPRECIATION]]/12,0)</f>
        <v>0</v>
      </c>
      <c r="AF16" s="46">
        <f ca="1">IFERROR(Table13[[#This Row],[INITIAL VALUE]]-(Table13[[#This Row],[ANNUAL STRAIGHT LINE DEPRECIATION]]*((TODAY()-Table13[[#This Row],[DATE OF PURCHASE / LEASE]])/365)),0)</f>
        <v>0</v>
      </c>
    </row>
    <row r="17" spans="2:32" s="19" customFormat="1" ht="18" customHeight="1" x14ac:dyDescent="0.25">
      <c r="B17" s="78"/>
      <c r="C17" s="78"/>
      <c r="D17" s="78"/>
      <c r="E17" s="78"/>
      <c r="F17" s="78"/>
      <c r="G17" s="78"/>
      <c r="H17" s="78"/>
      <c r="I17" s="78"/>
      <c r="J17" s="78"/>
      <c r="K17" s="31"/>
      <c r="L17" s="32"/>
      <c r="M17" s="32"/>
      <c r="N17" s="32"/>
      <c r="O17" s="32"/>
      <c r="P17" s="32"/>
      <c r="Q17" s="32"/>
      <c r="R17" s="33"/>
      <c r="S17" s="34"/>
      <c r="T17" s="51"/>
      <c r="U17" s="54"/>
      <c r="V17" s="49"/>
      <c r="W17" s="49"/>
      <c r="X17" s="51"/>
      <c r="Y17" s="57"/>
      <c r="Z17" s="43">
        <f>IFERROR(IF(AND(Table13[[#This Row],[INITIAL VALUE]]&gt;0,Table13[[#This Row],[INITIAL VALUE]]&lt;&gt;Table13[[#This Row],[DOWN PAYMENT]]),-1*PMT(Table13[[#This Row],[RATE OF LOAN]]/12,Table13[[#This Row],[LOAN TERM IN YEARS]]*12,Table13[[#This Row],[INITIAL VALUE]]-Table13[[#This Row],[DOWN PAYMENT]]),0),0)</f>
        <v>0</v>
      </c>
      <c r="AA17" s="44"/>
      <c r="AB17" s="43">
        <f>SUM(Table13[[#This Row],[MONTHLY PAYMENT]],Table13[[#This Row],[MONTHLY COST OF OPERATION]])</f>
        <v>0</v>
      </c>
      <c r="AC17" s="44"/>
      <c r="AD17" s="43">
        <f>IFERROR(IF(Table13[[#This Row],[INITIAL VALUE]]&gt;0,SLN(Table13[[#This Row],[INITIAL VALUE]],Table13[[#This Row],[EXPECTED VALUE AT LOAN-TERM END]],Table13[[#This Row],[SERVICE YEARS REMAINING]]),0),0)</f>
        <v>0</v>
      </c>
      <c r="AE17" s="43">
        <f>IFERROR(Table13[[#This Row],[ANNUAL STRAIGHT LINE DEPRECIATION]]/12,0)</f>
        <v>0</v>
      </c>
      <c r="AF17" s="46">
        <f ca="1">IFERROR(Table13[[#This Row],[INITIAL VALUE]]-(Table13[[#This Row],[ANNUAL STRAIGHT LINE DEPRECIATION]]*((TODAY()-Table13[[#This Row],[DATE OF PURCHASE / LEASE]])/365)),0)</f>
        <v>0</v>
      </c>
    </row>
    <row r="18" spans="2:32" s="19" customFormat="1" ht="18" customHeight="1" x14ac:dyDescent="0.25">
      <c r="B18" s="79"/>
      <c r="C18" s="79"/>
      <c r="D18" s="79"/>
      <c r="E18" s="79"/>
      <c r="F18" s="79"/>
      <c r="G18" s="79"/>
      <c r="H18" s="79"/>
      <c r="I18" s="79"/>
      <c r="J18" s="79"/>
      <c r="K18" s="35"/>
      <c r="L18" s="36"/>
      <c r="M18" s="36"/>
      <c r="N18" s="36"/>
      <c r="O18" s="36"/>
      <c r="P18" s="36"/>
      <c r="Q18" s="36"/>
      <c r="R18" s="37"/>
      <c r="S18" s="38"/>
      <c r="T18" s="52"/>
      <c r="U18" s="55"/>
      <c r="V18" s="45"/>
      <c r="W18" s="45"/>
      <c r="X18" s="52"/>
      <c r="Y18" s="58"/>
      <c r="Z18" s="43">
        <f>IFERROR(IF(AND(Table13[[#This Row],[INITIAL VALUE]]&gt;0,Table13[[#This Row],[INITIAL VALUE]]&lt;&gt;Table13[[#This Row],[DOWN PAYMENT]]),-1*PMT(Table13[[#This Row],[RATE OF LOAN]]/12,Table13[[#This Row],[LOAN TERM IN YEARS]]*12,Table13[[#This Row],[INITIAL VALUE]]-Table13[[#This Row],[DOWN PAYMENT]]),0),0)</f>
        <v>0</v>
      </c>
      <c r="AA18" s="43"/>
      <c r="AB18" s="43">
        <f>SUM(Table13[[#This Row],[MONTHLY PAYMENT]],Table13[[#This Row],[MONTHLY COST OF OPERATION]])</f>
        <v>0</v>
      </c>
      <c r="AC18" s="43"/>
      <c r="AD18" s="43">
        <f>IFERROR(IF(Table13[[#This Row],[INITIAL VALUE]]&gt;0,SLN(Table13[[#This Row],[INITIAL VALUE]],Table13[[#This Row],[EXPECTED VALUE AT LOAN-TERM END]],Table13[[#This Row],[SERVICE YEARS REMAINING]]),0),0)</f>
        <v>0</v>
      </c>
      <c r="AE18" s="43">
        <f>IFERROR(Table13[[#This Row],[ANNUAL STRAIGHT LINE DEPRECIATION]]/12,0)</f>
        <v>0</v>
      </c>
      <c r="AF18" s="46">
        <f ca="1">IFERROR(Table13[[#This Row],[INITIAL VALUE]]-(Table13[[#This Row],[ANNUAL STRAIGHT LINE DEPRECIATION]]*((TODAY()-Table13[[#This Row],[DATE OF PURCHASE / LEASE]])/365)),0)</f>
        <v>0</v>
      </c>
    </row>
    <row r="19" spans="2:32" s="19" customFormat="1" ht="18" customHeight="1" x14ac:dyDescent="0.25">
      <c r="B19" s="78"/>
      <c r="C19" s="78"/>
      <c r="D19" s="78"/>
      <c r="E19" s="78"/>
      <c r="F19" s="78"/>
      <c r="G19" s="78"/>
      <c r="H19" s="78"/>
      <c r="I19" s="78"/>
      <c r="J19" s="78"/>
      <c r="K19" s="31"/>
      <c r="L19" s="32"/>
      <c r="M19" s="32"/>
      <c r="N19" s="32"/>
      <c r="O19" s="32"/>
      <c r="P19" s="32"/>
      <c r="Q19" s="32"/>
      <c r="R19" s="33"/>
      <c r="S19" s="34"/>
      <c r="T19" s="51"/>
      <c r="U19" s="54"/>
      <c r="V19" s="49"/>
      <c r="W19" s="49"/>
      <c r="X19" s="51"/>
      <c r="Y19" s="57"/>
      <c r="Z19" s="43">
        <f>IFERROR(IF(AND(Table13[[#This Row],[INITIAL VALUE]]&gt;0,Table13[[#This Row],[INITIAL VALUE]]&lt;&gt;Table13[[#This Row],[DOWN PAYMENT]]),-1*PMT(Table13[[#This Row],[RATE OF LOAN]]/12,Table13[[#This Row],[LOAN TERM IN YEARS]]*12,Table13[[#This Row],[INITIAL VALUE]]-Table13[[#This Row],[DOWN PAYMENT]]),0),0)</f>
        <v>0</v>
      </c>
      <c r="AA19" s="44"/>
      <c r="AB19" s="43">
        <f>SUM(Table13[[#This Row],[MONTHLY PAYMENT]],Table13[[#This Row],[MONTHLY COST OF OPERATION]])</f>
        <v>0</v>
      </c>
      <c r="AC19" s="44"/>
      <c r="AD19" s="43">
        <f>IFERROR(IF(Table13[[#This Row],[INITIAL VALUE]]&gt;0,SLN(Table13[[#This Row],[INITIAL VALUE]],Table13[[#This Row],[EXPECTED VALUE AT LOAN-TERM END]],Table13[[#This Row],[SERVICE YEARS REMAINING]]),0),0)</f>
        <v>0</v>
      </c>
      <c r="AE19" s="43">
        <f>IFERROR(Table13[[#This Row],[ANNUAL STRAIGHT LINE DEPRECIATION]]/12,0)</f>
        <v>0</v>
      </c>
      <c r="AF19" s="46">
        <f ca="1">IFERROR(Table13[[#This Row],[INITIAL VALUE]]-(Table13[[#This Row],[ANNUAL STRAIGHT LINE DEPRECIATION]]*((TODAY()-Table13[[#This Row],[DATE OF PURCHASE / LEASE]])/365)),0)</f>
        <v>0</v>
      </c>
    </row>
    <row r="20" spans="2:32" s="19" customFormat="1" ht="18" customHeight="1" x14ac:dyDescent="0.25">
      <c r="B20" s="79"/>
      <c r="C20" s="79"/>
      <c r="D20" s="79"/>
      <c r="E20" s="79"/>
      <c r="F20" s="79"/>
      <c r="G20" s="79"/>
      <c r="H20" s="79"/>
      <c r="I20" s="79"/>
      <c r="J20" s="79"/>
      <c r="K20" s="35"/>
      <c r="L20" s="36"/>
      <c r="M20" s="36"/>
      <c r="N20" s="36"/>
      <c r="O20" s="36"/>
      <c r="P20" s="36"/>
      <c r="Q20" s="36"/>
      <c r="R20" s="37"/>
      <c r="S20" s="38"/>
      <c r="T20" s="52"/>
      <c r="U20" s="55"/>
      <c r="V20" s="45"/>
      <c r="W20" s="45"/>
      <c r="X20" s="52"/>
      <c r="Y20" s="58"/>
      <c r="Z20" s="43">
        <f>IFERROR(IF(AND(Table13[[#This Row],[INITIAL VALUE]]&gt;0,Table13[[#This Row],[INITIAL VALUE]]&lt;&gt;Table13[[#This Row],[DOWN PAYMENT]]),-1*PMT(Table13[[#This Row],[RATE OF LOAN]]/12,Table13[[#This Row],[LOAN TERM IN YEARS]]*12,Table13[[#This Row],[INITIAL VALUE]]-Table13[[#This Row],[DOWN PAYMENT]]),0),0)</f>
        <v>0</v>
      </c>
      <c r="AA20" s="43"/>
      <c r="AB20" s="43">
        <f>SUM(Table13[[#This Row],[MONTHLY PAYMENT]],Table13[[#This Row],[MONTHLY COST OF OPERATION]])</f>
        <v>0</v>
      </c>
      <c r="AC20" s="43"/>
      <c r="AD20" s="43">
        <f>IFERROR(IF(Table13[[#This Row],[INITIAL VALUE]]&gt;0,SLN(Table13[[#This Row],[INITIAL VALUE]],Table13[[#This Row],[EXPECTED VALUE AT LOAN-TERM END]],Table13[[#This Row],[SERVICE YEARS REMAINING]]),0),0)</f>
        <v>0</v>
      </c>
      <c r="AE20" s="43">
        <f>IFERROR(Table13[[#This Row],[ANNUAL STRAIGHT LINE DEPRECIATION]]/12,0)</f>
        <v>0</v>
      </c>
      <c r="AF20" s="46">
        <f ca="1">IFERROR(Table13[[#This Row],[INITIAL VALUE]]-(Table13[[#This Row],[ANNUAL STRAIGHT LINE DEPRECIATION]]*((TODAY()-Table13[[#This Row],[DATE OF PURCHASE / LEASE]])/365)),0)</f>
        <v>0</v>
      </c>
    </row>
    <row r="21" spans="2:32" s="19" customFormat="1" ht="18" customHeight="1" x14ac:dyDescent="0.25">
      <c r="B21" s="78"/>
      <c r="C21" s="78"/>
      <c r="D21" s="78"/>
      <c r="E21" s="78"/>
      <c r="F21" s="78"/>
      <c r="G21" s="78"/>
      <c r="H21" s="78"/>
      <c r="I21" s="78"/>
      <c r="J21" s="78"/>
      <c r="K21" s="31"/>
      <c r="L21" s="32"/>
      <c r="M21" s="32"/>
      <c r="N21" s="32"/>
      <c r="O21" s="32"/>
      <c r="P21" s="32"/>
      <c r="Q21" s="32"/>
      <c r="R21" s="33"/>
      <c r="S21" s="34"/>
      <c r="T21" s="51"/>
      <c r="U21" s="54"/>
      <c r="V21" s="49"/>
      <c r="W21" s="49"/>
      <c r="X21" s="51"/>
      <c r="Y21" s="57"/>
      <c r="Z21" s="43">
        <f>IFERROR(IF(AND(Table13[[#This Row],[INITIAL VALUE]]&gt;0,Table13[[#This Row],[INITIAL VALUE]]&lt;&gt;Table13[[#This Row],[DOWN PAYMENT]]),-1*PMT(Table13[[#This Row],[RATE OF LOAN]]/12,Table13[[#This Row],[LOAN TERM IN YEARS]]*12,Table13[[#This Row],[INITIAL VALUE]]-Table13[[#This Row],[DOWN PAYMENT]]),0),0)</f>
        <v>0</v>
      </c>
      <c r="AA21" s="44"/>
      <c r="AB21" s="43">
        <f>SUM(Table13[[#This Row],[MONTHLY PAYMENT]],Table13[[#This Row],[MONTHLY COST OF OPERATION]])</f>
        <v>0</v>
      </c>
      <c r="AC21" s="44"/>
      <c r="AD21" s="43">
        <f>IFERROR(IF(Table13[[#This Row],[INITIAL VALUE]]&gt;0,SLN(Table13[[#This Row],[INITIAL VALUE]],Table13[[#This Row],[EXPECTED VALUE AT LOAN-TERM END]],Table13[[#This Row],[SERVICE YEARS REMAINING]]),0),0)</f>
        <v>0</v>
      </c>
      <c r="AE21" s="43">
        <f>IFERROR(Table13[[#This Row],[ANNUAL STRAIGHT LINE DEPRECIATION]]/12,0)</f>
        <v>0</v>
      </c>
      <c r="AF21" s="46">
        <f ca="1">IFERROR(Table13[[#This Row],[INITIAL VALUE]]-(Table13[[#This Row],[ANNUAL STRAIGHT LINE DEPRECIATION]]*((TODAY()-Table13[[#This Row],[DATE OF PURCHASE / LEASE]])/365)),0)</f>
        <v>0</v>
      </c>
    </row>
    <row r="22" spans="2:32" s="19" customFormat="1" ht="18" customHeight="1" x14ac:dyDescent="0.25">
      <c r="B22" s="79"/>
      <c r="C22" s="79"/>
      <c r="D22" s="79"/>
      <c r="E22" s="79"/>
      <c r="F22" s="79"/>
      <c r="G22" s="79"/>
      <c r="H22" s="79"/>
      <c r="I22" s="79"/>
      <c r="J22" s="79"/>
      <c r="K22" s="35"/>
      <c r="L22" s="36"/>
      <c r="M22" s="36"/>
      <c r="N22" s="36"/>
      <c r="O22" s="36"/>
      <c r="P22" s="36"/>
      <c r="Q22" s="36"/>
      <c r="R22" s="37"/>
      <c r="S22" s="38"/>
      <c r="T22" s="52"/>
      <c r="U22" s="55"/>
      <c r="V22" s="45"/>
      <c r="W22" s="45"/>
      <c r="X22" s="52"/>
      <c r="Y22" s="58"/>
      <c r="Z22" s="43">
        <f>IFERROR(IF(AND(Table13[[#This Row],[INITIAL VALUE]]&gt;0,Table13[[#This Row],[INITIAL VALUE]]&lt;&gt;Table13[[#This Row],[DOWN PAYMENT]]),-1*PMT(Table13[[#This Row],[RATE OF LOAN]]/12,Table13[[#This Row],[LOAN TERM IN YEARS]]*12,Table13[[#This Row],[INITIAL VALUE]]-Table13[[#This Row],[DOWN PAYMENT]]),0),0)</f>
        <v>0</v>
      </c>
      <c r="AA22" s="43"/>
      <c r="AB22" s="43">
        <f>SUM(Table13[[#This Row],[MONTHLY PAYMENT]],Table13[[#This Row],[MONTHLY COST OF OPERATION]])</f>
        <v>0</v>
      </c>
      <c r="AC22" s="43"/>
      <c r="AD22" s="43">
        <f>IFERROR(IF(Table13[[#This Row],[INITIAL VALUE]]&gt;0,SLN(Table13[[#This Row],[INITIAL VALUE]],Table13[[#This Row],[EXPECTED VALUE AT LOAN-TERM END]],Table13[[#This Row],[SERVICE YEARS REMAINING]]),0),0)</f>
        <v>0</v>
      </c>
      <c r="AE22" s="43">
        <f>IFERROR(Table13[[#This Row],[ANNUAL STRAIGHT LINE DEPRECIATION]]/12,0)</f>
        <v>0</v>
      </c>
      <c r="AF22" s="46">
        <f ca="1">IFERROR(Table13[[#This Row],[INITIAL VALUE]]-(Table13[[#This Row],[ANNUAL STRAIGHT LINE DEPRECIATION]]*((TODAY()-Table13[[#This Row],[DATE OF PURCHASE / LEASE]])/365)),0)</f>
        <v>0</v>
      </c>
    </row>
    <row r="23" spans="2:32" s="19" customFormat="1" ht="18" customHeight="1" x14ac:dyDescent="0.25">
      <c r="B23" s="78"/>
      <c r="C23" s="78"/>
      <c r="D23" s="78"/>
      <c r="E23" s="78"/>
      <c r="F23" s="78"/>
      <c r="G23" s="78"/>
      <c r="H23" s="78"/>
      <c r="I23" s="78"/>
      <c r="J23" s="78"/>
      <c r="K23" s="31"/>
      <c r="L23" s="32"/>
      <c r="M23" s="32"/>
      <c r="N23" s="32"/>
      <c r="O23" s="32"/>
      <c r="P23" s="32"/>
      <c r="Q23" s="32"/>
      <c r="R23" s="33"/>
      <c r="S23" s="34"/>
      <c r="T23" s="51"/>
      <c r="U23" s="54"/>
      <c r="V23" s="49"/>
      <c r="W23" s="49"/>
      <c r="X23" s="51"/>
      <c r="Y23" s="57"/>
      <c r="Z23" s="43">
        <f>IFERROR(IF(AND(Table13[[#This Row],[INITIAL VALUE]]&gt;0,Table13[[#This Row],[INITIAL VALUE]]&lt;&gt;Table13[[#This Row],[DOWN PAYMENT]]),-1*PMT(Table13[[#This Row],[RATE OF LOAN]]/12,Table13[[#This Row],[LOAN TERM IN YEARS]]*12,Table13[[#This Row],[INITIAL VALUE]]-Table13[[#This Row],[DOWN PAYMENT]]),0),0)</f>
        <v>0</v>
      </c>
      <c r="AA23" s="44"/>
      <c r="AB23" s="43">
        <f>SUM(Table13[[#This Row],[MONTHLY PAYMENT]],Table13[[#This Row],[MONTHLY COST OF OPERATION]])</f>
        <v>0</v>
      </c>
      <c r="AC23" s="44"/>
      <c r="AD23" s="43">
        <f>IFERROR(IF(Table13[[#This Row],[INITIAL VALUE]]&gt;0,SLN(Table13[[#This Row],[INITIAL VALUE]],Table13[[#This Row],[EXPECTED VALUE AT LOAN-TERM END]],Table13[[#This Row],[SERVICE YEARS REMAINING]]),0),0)</f>
        <v>0</v>
      </c>
      <c r="AE23" s="43">
        <f>IFERROR(Table13[[#This Row],[ANNUAL STRAIGHT LINE DEPRECIATION]]/12,0)</f>
        <v>0</v>
      </c>
      <c r="AF23" s="46">
        <f ca="1">IFERROR(Table13[[#This Row],[INITIAL VALUE]]-(Table13[[#This Row],[ANNUAL STRAIGHT LINE DEPRECIATION]]*((TODAY()-Table13[[#This Row],[DATE OF PURCHASE / LEASE]])/365)),0)</f>
        <v>0</v>
      </c>
    </row>
    <row r="24" spans="2:32" s="19" customFormat="1" ht="18" customHeight="1" x14ac:dyDescent="0.25">
      <c r="B24" s="79"/>
      <c r="C24" s="79"/>
      <c r="D24" s="79"/>
      <c r="E24" s="79"/>
      <c r="F24" s="79"/>
      <c r="G24" s="79"/>
      <c r="H24" s="79"/>
      <c r="I24" s="79"/>
      <c r="J24" s="79"/>
      <c r="K24" s="35"/>
      <c r="L24" s="36"/>
      <c r="M24" s="36"/>
      <c r="N24" s="36"/>
      <c r="O24" s="36"/>
      <c r="P24" s="36"/>
      <c r="Q24" s="36"/>
      <c r="R24" s="37"/>
      <c r="S24" s="38"/>
      <c r="T24" s="52"/>
      <c r="U24" s="55"/>
      <c r="V24" s="45"/>
      <c r="W24" s="45"/>
      <c r="X24" s="52"/>
      <c r="Y24" s="58"/>
      <c r="Z24" s="43">
        <f>IFERROR(IF(AND(Table13[[#This Row],[INITIAL VALUE]]&gt;0,Table13[[#This Row],[INITIAL VALUE]]&lt;&gt;Table13[[#This Row],[DOWN PAYMENT]]),-1*PMT(Table13[[#This Row],[RATE OF LOAN]]/12,Table13[[#This Row],[LOAN TERM IN YEARS]]*12,Table13[[#This Row],[INITIAL VALUE]]-Table13[[#This Row],[DOWN PAYMENT]]),0),0)</f>
        <v>0</v>
      </c>
      <c r="AA24" s="43"/>
      <c r="AB24" s="43">
        <f>SUM(Table13[[#This Row],[MONTHLY PAYMENT]],Table13[[#This Row],[MONTHLY COST OF OPERATION]])</f>
        <v>0</v>
      </c>
      <c r="AC24" s="43"/>
      <c r="AD24" s="43">
        <f>IFERROR(IF(Table13[[#This Row],[INITIAL VALUE]]&gt;0,SLN(Table13[[#This Row],[INITIAL VALUE]],Table13[[#This Row],[EXPECTED VALUE AT LOAN-TERM END]],Table13[[#This Row],[SERVICE YEARS REMAINING]]),0),0)</f>
        <v>0</v>
      </c>
      <c r="AE24" s="43">
        <f>IFERROR(Table13[[#This Row],[ANNUAL STRAIGHT LINE DEPRECIATION]]/12,0)</f>
        <v>0</v>
      </c>
      <c r="AF24" s="46">
        <f ca="1">IFERROR(Table13[[#This Row],[INITIAL VALUE]]-(Table13[[#This Row],[ANNUAL STRAIGHT LINE DEPRECIATION]]*((TODAY()-Table13[[#This Row],[DATE OF PURCHASE / LEASE]])/365)),0)</f>
        <v>0</v>
      </c>
    </row>
    <row r="25" spans="2:32" s="19" customFormat="1" ht="18" customHeight="1" x14ac:dyDescent="0.25">
      <c r="B25" s="78"/>
      <c r="C25" s="78"/>
      <c r="D25" s="78"/>
      <c r="E25" s="78"/>
      <c r="F25" s="78"/>
      <c r="G25" s="78"/>
      <c r="H25" s="78"/>
      <c r="I25" s="78"/>
      <c r="J25" s="78"/>
      <c r="K25" s="31"/>
      <c r="L25" s="32"/>
      <c r="M25" s="32"/>
      <c r="N25" s="32"/>
      <c r="O25" s="32"/>
      <c r="P25" s="32"/>
      <c r="Q25" s="32"/>
      <c r="R25" s="33"/>
      <c r="S25" s="34"/>
      <c r="T25" s="51"/>
      <c r="U25" s="54"/>
      <c r="V25" s="49"/>
      <c r="W25" s="49"/>
      <c r="X25" s="51"/>
      <c r="Y25" s="57"/>
      <c r="Z25" s="43">
        <f>IFERROR(IF(AND(Table13[[#This Row],[INITIAL VALUE]]&gt;0,Table13[[#This Row],[INITIAL VALUE]]&lt;&gt;Table13[[#This Row],[DOWN PAYMENT]]),-1*PMT(Table13[[#This Row],[RATE OF LOAN]]/12,Table13[[#This Row],[LOAN TERM IN YEARS]]*12,Table13[[#This Row],[INITIAL VALUE]]-Table13[[#This Row],[DOWN PAYMENT]]),0),0)</f>
        <v>0</v>
      </c>
      <c r="AA25" s="44"/>
      <c r="AB25" s="43">
        <f>SUM(Table13[[#This Row],[MONTHLY PAYMENT]],Table13[[#This Row],[MONTHLY COST OF OPERATION]])</f>
        <v>0</v>
      </c>
      <c r="AC25" s="44"/>
      <c r="AD25" s="43">
        <f>IFERROR(IF(Table13[[#This Row],[INITIAL VALUE]]&gt;0,SLN(Table13[[#This Row],[INITIAL VALUE]],Table13[[#This Row],[EXPECTED VALUE AT LOAN-TERM END]],Table13[[#This Row],[SERVICE YEARS REMAINING]]),0),0)</f>
        <v>0</v>
      </c>
      <c r="AE25" s="43">
        <f>IFERROR(Table13[[#This Row],[ANNUAL STRAIGHT LINE DEPRECIATION]]/12,0)</f>
        <v>0</v>
      </c>
      <c r="AF25" s="46">
        <f ca="1">IFERROR(Table13[[#This Row],[INITIAL VALUE]]-(Table13[[#This Row],[ANNUAL STRAIGHT LINE DEPRECIATION]]*((TODAY()-Table13[[#This Row],[DATE OF PURCHASE / LEASE]])/365)),0)</f>
        <v>0</v>
      </c>
    </row>
    <row r="26" spans="2:32" s="19" customFormat="1" ht="18" customHeight="1" x14ac:dyDescent="0.25">
      <c r="B26" s="79"/>
      <c r="C26" s="79"/>
      <c r="D26" s="79"/>
      <c r="E26" s="79"/>
      <c r="F26" s="79"/>
      <c r="G26" s="79"/>
      <c r="H26" s="79"/>
      <c r="I26" s="79"/>
      <c r="J26" s="79"/>
      <c r="K26" s="35"/>
      <c r="L26" s="36"/>
      <c r="M26" s="36"/>
      <c r="N26" s="36"/>
      <c r="O26" s="36"/>
      <c r="P26" s="36"/>
      <c r="Q26" s="36"/>
      <c r="R26" s="37"/>
      <c r="S26" s="38"/>
      <c r="T26" s="52"/>
      <c r="U26" s="55"/>
      <c r="V26" s="45"/>
      <c r="W26" s="45"/>
      <c r="X26" s="52"/>
      <c r="Y26" s="58"/>
      <c r="Z26" s="43">
        <f>IFERROR(IF(AND(Table13[[#This Row],[INITIAL VALUE]]&gt;0,Table13[[#This Row],[INITIAL VALUE]]&lt;&gt;Table13[[#This Row],[DOWN PAYMENT]]),-1*PMT(Table13[[#This Row],[RATE OF LOAN]]/12,Table13[[#This Row],[LOAN TERM IN YEARS]]*12,Table13[[#This Row],[INITIAL VALUE]]-Table13[[#This Row],[DOWN PAYMENT]]),0),0)</f>
        <v>0</v>
      </c>
      <c r="AA26" s="43"/>
      <c r="AB26" s="43">
        <f>SUM(Table13[[#This Row],[MONTHLY PAYMENT]],Table13[[#This Row],[MONTHLY COST OF OPERATION]])</f>
        <v>0</v>
      </c>
      <c r="AC26" s="43"/>
      <c r="AD26" s="43">
        <f>IFERROR(IF(Table13[[#This Row],[INITIAL VALUE]]&gt;0,SLN(Table13[[#This Row],[INITIAL VALUE]],Table13[[#This Row],[EXPECTED VALUE AT LOAN-TERM END]],Table13[[#This Row],[SERVICE YEARS REMAINING]]),0),0)</f>
        <v>0</v>
      </c>
      <c r="AE26" s="43">
        <f>IFERROR(Table13[[#This Row],[ANNUAL STRAIGHT LINE DEPRECIATION]]/12,0)</f>
        <v>0</v>
      </c>
      <c r="AF26" s="46">
        <f ca="1">IFERROR(Table13[[#This Row],[INITIAL VALUE]]-(Table13[[#This Row],[ANNUAL STRAIGHT LINE DEPRECIATION]]*((TODAY()-Table13[[#This Row],[DATE OF PURCHASE / LEASE]])/365)),0)</f>
        <v>0</v>
      </c>
    </row>
    <row r="27" spans="2:32" s="19" customFormat="1" ht="18" customHeight="1" x14ac:dyDescent="0.25">
      <c r="B27" s="78"/>
      <c r="C27" s="78"/>
      <c r="D27" s="78"/>
      <c r="E27" s="78"/>
      <c r="F27" s="78"/>
      <c r="G27" s="78"/>
      <c r="H27" s="78"/>
      <c r="I27" s="78"/>
      <c r="J27" s="78"/>
      <c r="K27" s="31"/>
      <c r="L27" s="32"/>
      <c r="M27" s="32"/>
      <c r="N27" s="32"/>
      <c r="O27" s="32"/>
      <c r="P27" s="32"/>
      <c r="Q27" s="32"/>
      <c r="R27" s="33"/>
      <c r="S27" s="34"/>
      <c r="T27" s="51"/>
      <c r="U27" s="54"/>
      <c r="V27" s="49"/>
      <c r="W27" s="49"/>
      <c r="X27" s="51"/>
      <c r="Y27" s="57"/>
      <c r="Z27" s="43">
        <f>IFERROR(IF(AND(Table13[[#This Row],[INITIAL VALUE]]&gt;0,Table13[[#This Row],[INITIAL VALUE]]&lt;&gt;Table13[[#This Row],[DOWN PAYMENT]]),-1*PMT(Table13[[#This Row],[RATE OF LOAN]]/12,Table13[[#This Row],[LOAN TERM IN YEARS]]*12,Table13[[#This Row],[INITIAL VALUE]]-Table13[[#This Row],[DOWN PAYMENT]]),0),0)</f>
        <v>0</v>
      </c>
      <c r="AA27" s="44"/>
      <c r="AB27" s="43">
        <f>SUM(Table13[[#This Row],[MONTHLY PAYMENT]],Table13[[#This Row],[MONTHLY COST OF OPERATION]])</f>
        <v>0</v>
      </c>
      <c r="AC27" s="44"/>
      <c r="AD27" s="43">
        <f>IFERROR(IF(Table13[[#This Row],[INITIAL VALUE]]&gt;0,SLN(Table13[[#This Row],[INITIAL VALUE]],Table13[[#This Row],[EXPECTED VALUE AT LOAN-TERM END]],Table13[[#This Row],[SERVICE YEARS REMAINING]]),0),0)</f>
        <v>0</v>
      </c>
      <c r="AE27" s="43">
        <f>IFERROR(Table13[[#This Row],[ANNUAL STRAIGHT LINE DEPRECIATION]]/12,0)</f>
        <v>0</v>
      </c>
      <c r="AF27" s="46">
        <f ca="1">IFERROR(Table13[[#This Row],[INITIAL VALUE]]-(Table13[[#This Row],[ANNUAL STRAIGHT LINE DEPRECIATION]]*((TODAY()-Table13[[#This Row],[DATE OF PURCHASE / LEASE]])/365)),0)</f>
        <v>0</v>
      </c>
    </row>
    <row r="28" spans="2:32" s="19" customFormat="1" ht="18" customHeight="1" x14ac:dyDescent="0.25">
      <c r="B28" s="79"/>
      <c r="C28" s="79"/>
      <c r="D28" s="79"/>
      <c r="E28" s="79"/>
      <c r="F28" s="79"/>
      <c r="G28" s="79"/>
      <c r="H28" s="79"/>
      <c r="I28" s="79"/>
      <c r="J28" s="79"/>
      <c r="K28" s="35"/>
      <c r="L28" s="36"/>
      <c r="M28" s="36"/>
      <c r="N28" s="36"/>
      <c r="O28" s="36"/>
      <c r="P28" s="36"/>
      <c r="Q28" s="36"/>
      <c r="R28" s="37"/>
      <c r="S28" s="38"/>
      <c r="T28" s="52"/>
      <c r="U28" s="55"/>
      <c r="V28" s="45"/>
      <c r="W28" s="45"/>
      <c r="X28" s="52"/>
      <c r="Y28" s="58"/>
      <c r="Z28" s="43">
        <f>IFERROR(IF(AND(Table13[[#This Row],[INITIAL VALUE]]&gt;0,Table13[[#This Row],[INITIAL VALUE]]&lt;&gt;Table13[[#This Row],[DOWN PAYMENT]]),-1*PMT(Table13[[#This Row],[RATE OF LOAN]]/12,Table13[[#This Row],[LOAN TERM IN YEARS]]*12,Table13[[#This Row],[INITIAL VALUE]]-Table13[[#This Row],[DOWN PAYMENT]]),0),0)</f>
        <v>0</v>
      </c>
      <c r="AA28" s="43"/>
      <c r="AB28" s="43">
        <f>SUM(Table13[[#This Row],[MONTHLY PAYMENT]],Table13[[#This Row],[MONTHLY COST OF OPERATION]])</f>
        <v>0</v>
      </c>
      <c r="AC28" s="43"/>
      <c r="AD28" s="43">
        <f>IFERROR(IF(Table13[[#This Row],[INITIAL VALUE]]&gt;0,SLN(Table13[[#This Row],[INITIAL VALUE]],Table13[[#This Row],[EXPECTED VALUE AT LOAN-TERM END]],Table13[[#This Row],[SERVICE YEARS REMAINING]]),0),0)</f>
        <v>0</v>
      </c>
      <c r="AE28" s="43">
        <f>IFERROR(Table13[[#This Row],[ANNUAL STRAIGHT LINE DEPRECIATION]]/12,0)</f>
        <v>0</v>
      </c>
      <c r="AF28" s="46">
        <f ca="1">IFERROR(Table13[[#This Row],[INITIAL VALUE]]-(Table13[[#This Row],[ANNUAL STRAIGHT LINE DEPRECIATION]]*((TODAY()-Table13[[#This Row],[DATE OF PURCHASE / LEASE]])/365)),0)</f>
        <v>0</v>
      </c>
    </row>
    <row r="29" spans="2:32" s="19" customFormat="1" ht="18" customHeight="1" x14ac:dyDescent="0.25">
      <c r="B29" s="78"/>
      <c r="C29" s="78"/>
      <c r="D29" s="78"/>
      <c r="E29" s="78"/>
      <c r="F29" s="78"/>
      <c r="G29" s="78"/>
      <c r="H29" s="78"/>
      <c r="I29" s="78"/>
      <c r="J29" s="78"/>
      <c r="K29" s="31"/>
      <c r="L29" s="32"/>
      <c r="M29" s="32"/>
      <c r="N29" s="32"/>
      <c r="O29" s="32"/>
      <c r="P29" s="32"/>
      <c r="Q29" s="32"/>
      <c r="R29" s="33"/>
      <c r="S29" s="34"/>
      <c r="T29" s="51"/>
      <c r="U29" s="54"/>
      <c r="V29" s="49"/>
      <c r="W29" s="49"/>
      <c r="X29" s="51"/>
      <c r="Y29" s="57"/>
      <c r="Z29" s="43">
        <f>IFERROR(IF(AND(Table13[[#This Row],[INITIAL VALUE]]&gt;0,Table13[[#This Row],[INITIAL VALUE]]&lt;&gt;Table13[[#This Row],[DOWN PAYMENT]]),-1*PMT(Table13[[#This Row],[RATE OF LOAN]]/12,Table13[[#This Row],[LOAN TERM IN YEARS]]*12,Table13[[#This Row],[INITIAL VALUE]]-Table13[[#This Row],[DOWN PAYMENT]]),0),0)</f>
        <v>0</v>
      </c>
      <c r="AA29" s="44"/>
      <c r="AB29" s="43">
        <f>SUM(Table13[[#This Row],[MONTHLY PAYMENT]],Table13[[#This Row],[MONTHLY COST OF OPERATION]])</f>
        <v>0</v>
      </c>
      <c r="AC29" s="44"/>
      <c r="AD29" s="43">
        <f>IFERROR(IF(Table13[[#This Row],[INITIAL VALUE]]&gt;0,SLN(Table13[[#This Row],[INITIAL VALUE]],Table13[[#This Row],[EXPECTED VALUE AT LOAN-TERM END]],Table13[[#This Row],[SERVICE YEARS REMAINING]]),0),0)</f>
        <v>0</v>
      </c>
      <c r="AE29" s="43">
        <f>IFERROR(Table13[[#This Row],[ANNUAL STRAIGHT LINE DEPRECIATION]]/12,0)</f>
        <v>0</v>
      </c>
      <c r="AF29" s="46">
        <f ca="1">IFERROR(Table13[[#This Row],[INITIAL VALUE]]-(Table13[[#This Row],[ANNUAL STRAIGHT LINE DEPRECIATION]]*((TODAY()-Table13[[#This Row],[DATE OF PURCHASE / LEASE]])/365)),0)</f>
        <v>0</v>
      </c>
    </row>
    <row r="30" spans="2:32" s="19" customFormat="1" ht="18" customHeight="1" x14ac:dyDescent="0.25">
      <c r="B30" s="79"/>
      <c r="C30" s="79"/>
      <c r="D30" s="79"/>
      <c r="E30" s="79"/>
      <c r="F30" s="79"/>
      <c r="G30" s="79"/>
      <c r="H30" s="79"/>
      <c r="I30" s="79"/>
      <c r="J30" s="79"/>
      <c r="K30" s="35"/>
      <c r="L30" s="36"/>
      <c r="M30" s="36"/>
      <c r="N30" s="36"/>
      <c r="O30" s="36"/>
      <c r="P30" s="36"/>
      <c r="Q30" s="36"/>
      <c r="R30" s="37"/>
      <c r="S30" s="38"/>
      <c r="T30" s="52"/>
      <c r="U30" s="55"/>
      <c r="V30" s="45"/>
      <c r="W30" s="45"/>
      <c r="X30" s="52"/>
      <c r="Y30" s="58"/>
      <c r="Z30" s="43">
        <f>IFERROR(IF(AND(Table13[[#This Row],[INITIAL VALUE]]&gt;0,Table13[[#This Row],[INITIAL VALUE]]&lt;&gt;Table13[[#This Row],[DOWN PAYMENT]]),-1*PMT(Table13[[#This Row],[RATE OF LOAN]]/12,Table13[[#This Row],[LOAN TERM IN YEARS]]*12,Table13[[#This Row],[INITIAL VALUE]]-Table13[[#This Row],[DOWN PAYMENT]]),0),0)</f>
        <v>0</v>
      </c>
      <c r="AA30" s="43"/>
      <c r="AB30" s="43">
        <f>SUM(Table13[[#This Row],[MONTHLY PAYMENT]],Table13[[#This Row],[MONTHLY COST OF OPERATION]])</f>
        <v>0</v>
      </c>
      <c r="AC30" s="43"/>
      <c r="AD30" s="43">
        <f>IFERROR(IF(Table13[[#This Row],[INITIAL VALUE]]&gt;0,SLN(Table13[[#This Row],[INITIAL VALUE]],Table13[[#This Row],[EXPECTED VALUE AT LOAN-TERM END]],Table13[[#This Row],[SERVICE YEARS REMAINING]]),0),0)</f>
        <v>0</v>
      </c>
      <c r="AE30" s="43">
        <f>IFERROR(Table13[[#This Row],[ANNUAL STRAIGHT LINE DEPRECIATION]]/12,0)</f>
        <v>0</v>
      </c>
      <c r="AF30" s="46">
        <f ca="1">IFERROR(Table13[[#This Row],[INITIAL VALUE]]-(Table13[[#This Row],[ANNUAL STRAIGHT LINE DEPRECIATION]]*((TODAY()-Table13[[#This Row],[DATE OF PURCHASE / LEASE]])/365)),0)</f>
        <v>0</v>
      </c>
    </row>
    <row r="31" spans="2:32" s="19" customFormat="1" ht="18" customHeight="1" x14ac:dyDescent="0.25">
      <c r="B31" s="78"/>
      <c r="C31" s="78"/>
      <c r="D31" s="78"/>
      <c r="E31" s="78"/>
      <c r="F31" s="78"/>
      <c r="G31" s="78"/>
      <c r="H31" s="78"/>
      <c r="I31" s="78"/>
      <c r="J31" s="78"/>
      <c r="K31" s="31"/>
      <c r="L31" s="32"/>
      <c r="M31" s="32"/>
      <c r="N31" s="32"/>
      <c r="O31" s="32"/>
      <c r="P31" s="32"/>
      <c r="Q31" s="32"/>
      <c r="R31" s="33"/>
      <c r="S31" s="34"/>
      <c r="T31" s="51"/>
      <c r="U31" s="54"/>
      <c r="V31" s="49"/>
      <c r="W31" s="49"/>
      <c r="X31" s="51"/>
      <c r="Y31" s="57"/>
      <c r="Z31" s="43">
        <f>IFERROR(IF(AND(Table13[[#This Row],[INITIAL VALUE]]&gt;0,Table13[[#This Row],[INITIAL VALUE]]&lt;&gt;Table13[[#This Row],[DOWN PAYMENT]]),-1*PMT(Table13[[#This Row],[RATE OF LOAN]]/12,Table13[[#This Row],[LOAN TERM IN YEARS]]*12,Table13[[#This Row],[INITIAL VALUE]]-Table13[[#This Row],[DOWN PAYMENT]]),0),0)</f>
        <v>0</v>
      </c>
      <c r="AA31" s="44"/>
      <c r="AB31" s="43">
        <f>SUM(Table13[[#This Row],[MONTHLY PAYMENT]],Table13[[#This Row],[MONTHLY COST OF OPERATION]])</f>
        <v>0</v>
      </c>
      <c r="AC31" s="44"/>
      <c r="AD31" s="43">
        <f>IFERROR(IF(Table13[[#This Row],[INITIAL VALUE]]&gt;0,SLN(Table13[[#This Row],[INITIAL VALUE]],Table13[[#This Row],[EXPECTED VALUE AT LOAN-TERM END]],Table13[[#This Row],[SERVICE YEARS REMAINING]]),0),0)</f>
        <v>0</v>
      </c>
      <c r="AE31" s="43">
        <f>IFERROR(Table13[[#This Row],[ANNUAL STRAIGHT LINE DEPRECIATION]]/12,0)</f>
        <v>0</v>
      </c>
      <c r="AF31" s="46">
        <f ca="1">IFERROR(Table13[[#This Row],[INITIAL VALUE]]-(Table13[[#This Row],[ANNUAL STRAIGHT LINE DEPRECIATION]]*((TODAY()-Table13[[#This Row],[DATE OF PURCHASE / LEASE]])/365)),0)</f>
        <v>0</v>
      </c>
    </row>
    <row r="32" spans="2:32" s="19" customFormat="1" ht="18" customHeight="1" x14ac:dyDescent="0.25">
      <c r="B32" s="79"/>
      <c r="C32" s="79"/>
      <c r="D32" s="79"/>
      <c r="E32" s="79"/>
      <c r="F32" s="79"/>
      <c r="G32" s="79"/>
      <c r="H32" s="79"/>
      <c r="I32" s="79"/>
      <c r="J32" s="79"/>
      <c r="K32" s="35"/>
      <c r="L32" s="36"/>
      <c r="M32" s="36"/>
      <c r="N32" s="36"/>
      <c r="O32" s="36"/>
      <c r="P32" s="36"/>
      <c r="Q32" s="36"/>
      <c r="R32" s="37"/>
      <c r="S32" s="38"/>
      <c r="T32" s="52"/>
      <c r="U32" s="55"/>
      <c r="V32" s="45"/>
      <c r="W32" s="45"/>
      <c r="X32" s="52"/>
      <c r="Y32" s="58"/>
      <c r="Z32" s="43">
        <f>IFERROR(IF(AND(Table13[[#This Row],[INITIAL VALUE]]&gt;0,Table13[[#This Row],[INITIAL VALUE]]&lt;&gt;Table13[[#This Row],[DOWN PAYMENT]]),-1*PMT(Table13[[#This Row],[RATE OF LOAN]]/12,Table13[[#This Row],[LOAN TERM IN YEARS]]*12,Table13[[#This Row],[INITIAL VALUE]]-Table13[[#This Row],[DOWN PAYMENT]]),0),0)</f>
        <v>0</v>
      </c>
      <c r="AA32" s="43"/>
      <c r="AB32" s="43">
        <f>SUM(Table13[[#This Row],[MONTHLY PAYMENT]],Table13[[#This Row],[MONTHLY COST OF OPERATION]])</f>
        <v>0</v>
      </c>
      <c r="AC32" s="43"/>
      <c r="AD32" s="43">
        <f>IFERROR(IF(Table13[[#This Row],[INITIAL VALUE]]&gt;0,SLN(Table13[[#This Row],[INITIAL VALUE]],Table13[[#This Row],[EXPECTED VALUE AT LOAN-TERM END]],Table13[[#This Row],[SERVICE YEARS REMAINING]]),0),0)</f>
        <v>0</v>
      </c>
      <c r="AE32" s="43">
        <f>IFERROR(Table13[[#This Row],[ANNUAL STRAIGHT LINE DEPRECIATION]]/12,0)</f>
        <v>0</v>
      </c>
      <c r="AF32" s="46">
        <f ca="1">IFERROR(Table13[[#This Row],[INITIAL VALUE]]-(Table13[[#This Row],[ANNUAL STRAIGHT LINE DEPRECIATION]]*((TODAY()-Table13[[#This Row],[DATE OF PURCHASE / LEASE]])/365)),0)</f>
        <v>0</v>
      </c>
    </row>
    <row r="33" spans="1:32" s="19" customFormat="1" ht="18" customHeight="1" x14ac:dyDescent="0.25">
      <c r="B33" s="78"/>
      <c r="C33" s="78"/>
      <c r="D33" s="78"/>
      <c r="E33" s="78"/>
      <c r="F33" s="78"/>
      <c r="G33" s="78"/>
      <c r="H33" s="78"/>
      <c r="I33" s="78"/>
      <c r="J33" s="78"/>
      <c r="K33" s="31"/>
      <c r="L33" s="32"/>
      <c r="M33" s="32"/>
      <c r="N33" s="32"/>
      <c r="O33" s="32"/>
      <c r="P33" s="32"/>
      <c r="Q33" s="32"/>
      <c r="R33" s="33"/>
      <c r="S33" s="34"/>
      <c r="T33" s="51"/>
      <c r="U33" s="54"/>
      <c r="V33" s="49"/>
      <c r="W33" s="49"/>
      <c r="X33" s="51"/>
      <c r="Y33" s="57"/>
      <c r="Z33" s="43">
        <f>IFERROR(IF(AND(Table13[[#This Row],[INITIAL VALUE]]&gt;0,Table13[[#This Row],[INITIAL VALUE]]&lt;&gt;Table13[[#This Row],[DOWN PAYMENT]]),-1*PMT(Table13[[#This Row],[RATE OF LOAN]]/12,Table13[[#This Row],[LOAN TERM IN YEARS]]*12,Table13[[#This Row],[INITIAL VALUE]]-Table13[[#This Row],[DOWN PAYMENT]]),0),0)</f>
        <v>0</v>
      </c>
      <c r="AA33" s="44"/>
      <c r="AB33" s="43">
        <f>SUM(Table13[[#This Row],[MONTHLY PAYMENT]],Table13[[#This Row],[MONTHLY COST OF OPERATION]])</f>
        <v>0</v>
      </c>
      <c r="AC33" s="44"/>
      <c r="AD33" s="43">
        <f>IFERROR(IF(Table13[[#This Row],[INITIAL VALUE]]&gt;0,SLN(Table13[[#This Row],[INITIAL VALUE]],Table13[[#This Row],[EXPECTED VALUE AT LOAN-TERM END]],Table13[[#This Row],[SERVICE YEARS REMAINING]]),0),0)</f>
        <v>0</v>
      </c>
      <c r="AE33" s="43">
        <f>IFERROR(Table13[[#This Row],[ANNUAL STRAIGHT LINE DEPRECIATION]]/12,0)</f>
        <v>0</v>
      </c>
      <c r="AF33" s="46">
        <f ca="1">IFERROR(Table13[[#This Row],[INITIAL VALUE]]-(Table13[[#This Row],[ANNUAL STRAIGHT LINE DEPRECIATION]]*((TODAY()-Table13[[#This Row],[DATE OF PURCHASE / LEASE]])/365)),0)</f>
        <v>0</v>
      </c>
    </row>
    <row r="34" spans="1:32" s="19" customFormat="1" ht="18" customHeight="1" x14ac:dyDescent="0.25">
      <c r="B34" s="79"/>
      <c r="C34" s="79"/>
      <c r="D34" s="79"/>
      <c r="E34" s="79"/>
      <c r="F34" s="79"/>
      <c r="G34" s="79"/>
      <c r="H34" s="79"/>
      <c r="I34" s="79"/>
      <c r="J34" s="79"/>
      <c r="K34" s="35"/>
      <c r="L34" s="36"/>
      <c r="M34" s="36"/>
      <c r="N34" s="36"/>
      <c r="O34" s="36"/>
      <c r="P34" s="36"/>
      <c r="Q34" s="36"/>
      <c r="R34" s="37"/>
      <c r="S34" s="38"/>
      <c r="T34" s="52"/>
      <c r="U34" s="55"/>
      <c r="V34" s="45"/>
      <c r="W34" s="45"/>
      <c r="X34" s="52"/>
      <c r="Y34" s="58"/>
      <c r="Z34" s="43">
        <f>IFERROR(IF(AND(Table13[[#This Row],[INITIAL VALUE]]&gt;0,Table13[[#This Row],[INITIAL VALUE]]&lt;&gt;Table13[[#This Row],[DOWN PAYMENT]]),-1*PMT(Table13[[#This Row],[RATE OF LOAN]]/12,Table13[[#This Row],[LOAN TERM IN YEARS]]*12,Table13[[#This Row],[INITIAL VALUE]]-Table13[[#This Row],[DOWN PAYMENT]]),0),0)</f>
        <v>0</v>
      </c>
      <c r="AA34" s="43"/>
      <c r="AB34" s="43">
        <f>SUM(Table13[[#This Row],[MONTHLY PAYMENT]],Table13[[#This Row],[MONTHLY COST OF OPERATION]])</f>
        <v>0</v>
      </c>
      <c r="AC34" s="43"/>
      <c r="AD34" s="43">
        <f>IFERROR(IF(Table13[[#This Row],[INITIAL VALUE]]&gt;0,SLN(Table13[[#This Row],[INITIAL VALUE]],Table13[[#This Row],[EXPECTED VALUE AT LOAN-TERM END]],Table13[[#This Row],[SERVICE YEARS REMAINING]]),0),0)</f>
        <v>0</v>
      </c>
      <c r="AE34" s="43">
        <f>IFERROR(Table13[[#This Row],[ANNUAL STRAIGHT LINE DEPRECIATION]]/12,0)</f>
        <v>0</v>
      </c>
      <c r="AF34" s="46">
        <f ca="1">IFERROR(Table13[[#This Row],[INITIAL VALUE]]-(Table13[[#This Row],[ANNUAL STRAIGHT LINE DEPRECIATION]]*((TODAY()-Table13[[#This Row],[DATE OF PURCHASE / LEASE]])/365)),0)</f>
        <v>0</v>
      </c>
    </row>
    <row r="35" spans="1:32" s="19" customFormat="1" ht="18" customHeight="1" x14ac:dyDescent="0.25">
      <c r="B35" s="78"/>
      <c r="C35" s="78"/>
      <c r="D35" s="78"/>
      <c r="E35" s="78"/>
      <c r="F35" s="78"/>
      <c r="G35" s="78"/>
      <c r="H35" s="78"/>
      <c r="I35" s="78"/>
      <c r="J35" s="78"/>
      <c r="K35" s="31"/>
      <c r="L35" s="32"/>
      <c r="M35" s="32"/>
      <c r="N35" s="32"/>
      <c r="O35" s="32"/>
      <c r="P35" s="32"/>
      <c r="Q35" s="32"/>
      <c r="R35" s="33"/>
      <c r="S35" s="34"/>
      <c r="T35" s="51"/>
      <c r="U35" s="54"/>
      <c r="V35" s="49"/>
      <c r="W35" s="49"/>
      <c r="X35" s="51"/>
      <c r="Y35" s="57"/>
      <c r="Z35" s="43">
        <f>IFERROR(IF(AND(Table13[[#This Row],[INITIAL VALUE]]&gt;0,Table13[[#This Row],[INITIAL VALUE]]&lt;&gt;Table13[[#This Row],[DOWN PAYMENT]]),-1*PMT(Table13[[#This Row],[RATE OF LOAN]]/12,Table13[[#This Row],[LOAN TERM IN YEARS]]*12,Table13[[#This Row],[INITIAL VALUE]]-Table13[[#This Row],[DOWN PAYMENT]]),0),0)</f>
        <v>0</v>
      </c>
      <c r="AA35" s="44"/>
      <c r="AB35" s="43">
        <f>SUM(Table13[[#This Row],[MONTHLY PAYMENT]],Table13[[#This Row],[MONTHLY COST OF OPERATION]])</f>
        <v>0</v>
      </c>
      <c r="AC35" s="44"/>
      <c r="AD35" s="43">
        <f>IFERROR(IF(Table13[[#This Row],[INITIAL VALUE]]&gt;0,SLN(Table13[[#This Row],[INITIAL VALUE]],Table13[[#This Row],[EXPECTED VALUE AT LOAN-TERM END]],Table13[[#This Row],[SERVICE YEARS REMAINING]]),0),0)</f>
        <v>0</v>
      </c>
      <c r="AE35" s="43">
        <f>IFERROR(Table13[[#This Row],[ANNUAL STRAIGHT LINE DEPRECIATION]]/12,0)</f>
        <v>0</v>
      </c>
      <c r="AF35" s="46">
        <f ca="1">IFERROR(Table13[[#This Row],[INITIAL VALUE]]-(Table13[[#This Row],[ANNUAL STRAIGHT LINE DEPRECIATION]]*((TODAY()-Table13[[#This Row],[DATE OF PURCHASE / LEASE]])/365)),0)</f>
        <v>0</v>
      </c>
    </row>
    <row r="36" spans="1:32" s="19" customFormat="1" ht="18" customHeight="1" x14ac:dyDescent="0.25">
      <c r="B36" s="79"/>
      <c r="C36" s="79"/>
      <c r="D36" s="79"/>
      <c r="E36" s="79"/>
      <c r="F36" s="79"/>
      <c r="G36" s="79"/>
      <c r="H36" s="79"/>
      <c r="I36" s="79"/>
      <c r="J36" s="79"/>
      <c r="K36" s="35"/>
      <c r="L36" s="36"/>
      <c r="M36" s="36"/>
      <c r="N36" s="36"/>
      <c r="O36" s="36"/>
      <c r="P36" s="36"/>
      <c r="Q36" s="36"/>
      <c r="R36" s="37"/>
      <c r="S36" s="38"/>
      <c r="T36" s="52"/>
      <c r="U36" s="55"/>
      <c r="V36" s="45"/>
      <c r="W36" s="45"/>
      <c r="X36" s="52"/>
      <c r="Y36" s="58"/>
      <c r="Z36" s="43">
        <f>IFERROR(IF(AND(Table13[[#This Row],[INITIAL VALUE]]&gt;0,Table13[[#This Row],[INITIAL VALUE]]&lt;&gt;Table13[[#This Row],[DOWN PAYMENT]]),-1*PMT(Table13[[#This Row],[RATE OF LOAN]]/12,Table13[[#This Row],[LOAN TERM IN YEARS]]*12,Table13[[#This Row],[INITIAL VALUE]]-Table13[[#This Row],[DOWN PAYMENT]]),0),0)</f>
        <v>0</v>
      </c>
      <c r="AA36" s="43"/>
      <c r="AB36" s="43">
        <f>SUM(Table13[[#This Row],[MONTHLY PAYMENT]],Table13[[#This Row],[MONTHLY COST OF OPERATION]])</f>
        <v>0</v>
      </c>
      <c r="AC36" s="43"/>
      <c r="AD36" s="43">
        <f>IFERROR(IF(Table13[[#This Row],[INITIAL VALUE]]&gt;0,SLN(Table13[[#This Row],[INITIAL VALUE]],Table13[[#This Row],[EXPECTED VALUE AT LOAN-TERM END]],Table13[[#This Row],[SERVICE YEARS REMAINING]]),0),0)</f>
        <v>0</v>
      </c>
      <c r="AE36" s="43">
        <f>IFERROR(Table13[[#This Row],[ANNUAL STRAIGHT LINE DEPRECIATION]]/12,0)</f>
        <v>0</v>
      </c>
      <c r="AF36" s="46">
        <f ca="1">IFERROR(Table13[[#This Row],[INITIAL VALUE]]-(Table13[[#This Row],[ANNUAL STRAIGHT LINE DEPRECIATION]]*((TODAY()-Table13[[#This Row],[DATE OF PURCHASE / LEASE]])/365)),0)</f>
        <v>0</v>
      </c>
    </row>
    <row r="37" spans="1:32" s="19" customFormat="1" ht="18" customHeight="1" x14ac:dyDescent="0.25">
      <c r="B37" s="78"/>
      <c r="C37" s="78"/>
      <c r="D37" s="78"/>
      <c r="E37" s="78"/>
      <c r="F37" s="78"/>
      <c r="G37" s="78"/>
      <c r="H37" s="78"/>
      <c r="I37" s="78"/>
      <c r="J37" s="78"/>
      <c r="K37" s="31"/>
      <c r="L37" s="32"/>
      <c r="M37" s="32"/>
      <c r="N37" s="32"/>
      <c r="O37" s="32"/>
      <c r="P37" s="32"/>
      <c r="Q37" s="32"/>
      <c r="R37" s="33"/>
      <c r="S37" s="34"/>
      <c r="T37" s="51"/>
      <c r="U37" s="54"/>
      <c r="V37" s="49"/>
      <c r="W37" s="49"/>
      <c r="X37" s="51"/>
      <c r="Y37" s="57"/>
      <c r="Z37" s="43">
        <f>IFERROR(IF(AND(Table13[[#This Row],[INITIAL VALUE]]&gt;0,Table13[[#This Row],[INITIAL VALUE]]&lt;&gt;Table13[[#This Row],[DOWN PAYMENT]]),-1*PMT(Table13[[#This Row],[RATE OF LOAN]]/12,Table13[[#This Row],[LOAN TERM IN YEARS]]*12,Table13[[#This Row],[INITIAL VALUE]]-Table13[[#This Row],[DOWN PAYMENT]]),0),0)</f>
        <v>0</v>
      </c>
      <c r="AA37" s="44"/>
      <c r="AB37" s="43">
        <f>SUM(Table13[[#This Row],[MONTHLY PAYMENT]],Table13[[#This Row],[MONTHLY COST OF OPERATION]])</f>
        <v>0</v>
      </c>
      <c r="AC37" s="44"/>
      <c r="AD37" s="43">
        <f>IFERROR(IF(Table13[[#This Row],[INITIAL VALUE]]&gt;0,SLN(Table13[[#This Row],[INITIAL VALUE]],Table13[[#This Row],[EXPECTED VALUE AT LOAN-TERM END]],Table13[[#This Row],[SERVICE YEARS REMAINING]]),0),0)</f>
        <v>0</v>
      </c>
      <c r="AE37" s="43">
        <f>IFERROR(Table13[[#This Row],[ANNUAL STRAIGHT LINE DEPRECIATION]]/12,0)</f>
        <v>0</v>
      </c>
      <c r="AF37" s="46">
        <f ca="1">IFERROR(Table13[[#This Row],[INITIAL VALUE]]-(Table13[[#This Row],[ANNUAL STRAIGHT LINE DEPRECIATION]]*((TODAY()-Table13[[#This Row],[DATE OF PURCHASE / LEASE]])/365)),0)</f>
        <v>0</v>
      </c>
    </row>
    <row r="38" spans="1:32" s="19" customFormat="1" ht="18" customHeight="1" x14ac:dyDescent="0.25">
      <c r="B38" s="79"/>
      <c r="C38" s="79"/>
      <c r="D38" s="79"/>
      <c r="E38" s="79"/>
      <c r="F38" s="79"/>
      <c r="G38" s="79"/>
      <c r="H38" s="79"/>
      <c r="I38" s="79"/>
      <c r="J38" s="79"/>
      <c r="K38" s="35"/>
      <c r="L38" s="36"/>
      <c r="M38" s="36"/>
      <c r="N38" s="36"/>
      <c r="O38" s="36"/>
      <c r="P38" s="36"/>
      <c r="Q38" s="36"/>
      <c r="R38" s="37"/>
      <c r="S38" s="38"/>
      <c r="T38" s="52"/>
      <c r="U38" s="55"/>
      <c r="V38" s="45"/>
      <c r="W38" s="45"/>
      <c r="X38" s="52"/>
      <c r="Y38" s="58"/>
      <c r="Z38" s="43">
        <f>IFERROR(IF(AND(Table13[[#This Row],[INITIAL VALUE]]&gt;0,Table13[[#This Row],[INITIAL VALUE]]&lt;&gt;Table13[[#This Row],[DOWN PAYMENT]]),-1*PMT(Table13[[#This Row],[RATE OF LOAN]]/12,Table13[[#This Row],[LOAN TERM IN YEARS]]*12,Table13[[#This Row],[INITIAL VALUE]]-Table13[[#This Row],[DOWN PAYMENT]]),0),0)</f>
        <v>0</v>
      </c>
      <c r="AA38" s="43"/>
      <c r="AB38" s="43">
        <f>SUM(Table13[[#This Row],[MONTHLY PAYMENT]],Table13[[#This Row],[MONTHLY COST OF OPERATION]])</f>
        <v>0</v>
      </c>
      <c r="AC38" s="43"/>
      <c r="AD38" s="43">
        <f>IFERROR(IF(Table13[[#This Row],[INITIAL VALUE]]&gt;0,SLN(Table13[[#This Row],[INITIAL VALUE]],Table13[[#This Row],[EXPECTED VALUE AT LOAN-TERM END]],Table13[[#This Row],[SERVICE YEARS REMAINING]]),0),0)</f>
        <v>0</v>
      </c>
      <c r="AE38" s="43">
        <f>IFERROR(Table13[[#This Row],[ANNUAL STRAIGHT LINE DEPRECIATION]]/12,0)</f>
        <v>0</v>
      </c>
      <c r="AF38" s="46">
        <f ca="1">IFERROR(Table13[[#This Row],[INITIAL VALUE]]-(Table13[[#This Row],[ANNUAL STRAIGHT LINE DEPRECIATION]]*((TODAY()-Table13[[#This Row],[DATE OF PURCHASE / LEASE]])/365)),0)</f>
        <v>0</v>
      </c>
    </row>
    <row r="39" spans="1:32" s="19" customFormat="1" ht="18" customHeight="1" x14ac:dyDescent="0.25">
      <c r="B39" s="78"/>
      <c r="C39" s="78"/>
      <c r="D39" s="78"/>
      <c r="E39" s="78"/>
      <c r="F39" s="78"/>
      <c r="G39" s="78"/>
      <c r="H39" s="78"/>
      <c r="I39" s="78"/>
      <c r="J39" s="78"/>
      <c r="K39" s="31"/>
      <c r="L39" s="32"/>
      <c r="M39" s="32"/>
      <c r="N39" s="32"/>
      <c r="O39" s="32"/>
      <c r="P39" s="32"/>
      <c r="Q39" s="32"/>
      <c r="R39" s="33"/>
      <c r="S39" s="34"/>
      <c r="T39" s="51"/>
      <c r="U39" s="54"/>
      <c r="V39" s="49"/>
      <c r="W39" s="49"/>
      <c r="X39" s="51"/>
      <c r="Y39" s="57"/>
      <c r="Z39" s="43">
        <f>IFERROR(IF(AND(Table13[[#This Row],[INITIAL VALUE]]&gt;0,Table13[[#This Row],[INITIAL VALUE]]&lt;&gt;Table13[[#This Row],[DOWN PAYMENT]]),-1*PMT(Table13[[#This Row],[RATE OF LOAN]]/12,Table13[[#This Row],[LOAN TERM IN YEARS]]*12,Table13[[#This Row],[INITIAL VALUE]]-Table13[[#This Row],[DOWN PAYMENT]]),0),0)</f>
        <v>0</v>
      </c>
      <c r="AA39" s="44"/>
      <c r="AB39" s="43">
        <f>SUM(Table13[[#This Row],[MONTHLY PAYMENT]],Table13[[#This Row],[MONTHLY COST OF OPERATION]])</f>
        <v>0</v>
      </c>
      <c r="AC39" s="44"/>
      <c r="AD39" s="43">
        <f>IFERROR(IF(Table13[[#This Row],[INITIAL VALUE]]&gt;0,SLN(Table13[[#This Row],[INITIAL VALUE]],Table13[[#This Row],[EXPECTED VALUE AT LOAN-TERM END]],Table13[[#This Row],[SERVICE YEARS REMAINING]]),0),0)</f>
        <v>0</v>
      </c>
      <c r="AE39" s="43">
        <f>IFERROR(Table13[[#This Row],[ANNUAL STRAIGHT LINE DEPRECIATION]]/12,0)</f>
        <v>0</v>
      </c>
      <c r="AF39" s="46">
        <f ca="1">IFERROR(Table13[[#This Row],[INITIAL VALUE]]-(Table13[[#This Row],[ANNUAL STRAIGHT LINE DEPRECIATION]]*((TODAY()-Table13[[#This Row],[DATE OF PURCHASE / LEASE]])/365)),0)</f>
        <v>0</v>
      </c>
    </row>
    <row r="40" spans="1:32" s="19" customFormat="1" ht="18" customHeight="1" x14ac:dyDescent="0.25">
      <c r="B40" s="79"/>
      <c r="C40" s="79"/>
      <c r="D40" s="79"/>
      <c r="E40" s="79"/>
      <c r="F40" s="79"/>
      <c r="G40" s="79"/>
      <c r="H40" s="79"/>
      <c r="I40" s="79"/>
      <c r="J40" s="79"/>
      <c r="K40" s="39"/>
      <c r="L40" s="40"/>
      <c r="M40" s="40"/>
      <c r="N40" s="40"/>
      <c r="O40" s="40"/>
      <c r="P40" s="40"/>
      <c r="Q40" s="40"/>
      <c r="R40" s="41"/>
      <c r="S40" s="42"/>
      <c r="T40" s="53"/>
      <c r="U40" s="56"/>
      <c r="V40" s="50"/>
      <c r="W40" s="50"/>
      <c r="X40" s="53"/>
      <c r="Y40" s="59"/>
      <c r="Z40" s="47">
        <f>IFERROR(IF(AND(Table13[[#This Row],[INITIAL VALUE]]&gt;0,Table13[[#This Row],[INITIAL VALUE]]&lt;&gt;Table13[[#This Row],[DOWN PAYMENT]]),-1*PMT(Table13[[#This Row],[RATE OF LOAN]]/12,Table13[[#This Row],[LOAN TERM IN YEARS]]*12,Table13[[#This Row],[INITIAL VALUE]]-Table13[[#This Row],[DOWN PAYMENT]]),0),0)</f>
        <v>0</v>
      </c>
      <c r="AA40" s="47"/>
      <c r="AB40" s="47">
        <f>SUM(Table13[[#This Row],[MONTHLY PAYMENT]],Table13[[#This Row],[MONTHLY COST OF OPERATION]])</f>
        <v>0</v>
      </c>
      <c r="AC40" s="47"/>
      <c r="AD40" s="47">
        <f>IFERROR(IF(Table13[[#This Row],[INITIAL VALUE]]&gt;0,SLN(Table13[[#This Row],[INITIAL VALUE]],Table13[[#This Row],[EXPECTED VALUE AT LOAN-TERM END]],Table13[[#This Row],[SERVICE YEARS REMAINING]]),0),0)</f>
        <v>0</v>
      </c>
      <c r="AE40" s="47">
        <f>IFERROR(Table13[[#This Row],[ANNUAL STRAIGHT LINE DEPRECIATION]]/12,0)</f>
        <v>0</v>
      </c>
      <c r="AF40" s="48">
        <f ca="1">IFERROR(Table13[[#This Row],[INITIAL VALUE]]-(Table13[[#This Row],[ANNUAL STRAIGHT LINE DEPRECIATION]]*((TODAY()-Table13[[#This Row],[DATE OF PURCHASE / LEASE]])/365)),0)</f>
        <v>0</v>
      </c>
    </row>
    <row r="41" spans="1:32" s="5" customFormat="1" ht="8.15" customHeight="1" x14ac:dyDescent="0.35">
      <c r="A41"/>
      <c r="B41"/>
      <c r="C41"/>
      <c r="D41"/>
      <c r="E41"/>
      <c r="F41"/>
      <c r="G41"/>
      <c r="H41"/>
      <c r="I41"/>
      <c r="J41"/>
      <c r="K41"/>
      <c r="L41"/>
      <c r="M41"/>
      <c r="N41"/>
      <c r="O41"/>
      <c r="P41" s="70"/>
      <c r="Q41" s="6"/>
      <c r="R41" s="7"/>
      <c r="S41" s="8"/>
      <c r="T41" s="9"/>
      <c r="U41" s="10"/>
      <c r="V41" s="11"/>
      <c r="W41" s="11"/>
      <c r="X41" s="9"/>
      <c r="Y41" s="12"/>
      <c r="Z41" s="13"/>
      <c r="AA41" s="13"/>
      <c r="AB41" s="13"/>
      <c r="AC41" s="13"/>
      <c r="AD41" s="13"/>
      <c r="AE41" s="13"/>
      <c r="AF41" s="13"/>
    </row>
    <row r="42" spans="1:32" ht="18" customHeight="1" x14ac:dyDescent="0.35">
      <c r="A42"/>
      <c r="B42"/>
      <c r="C42"/>
      <c r="D42"/>
      <c r="E42"/>
      <c r="F42"/>
      <c r="G42"/>
      <c r="H42"/>
      <c r="I42"/>
      <c r="J42"/>
      <c r="K42" s="71"/>
      <c r="L42" s="71"/>
      <c r="M42" s="71"/>
      <c r="N42" s="71"/>
      <c r="O42" s="71"/>
      <c r="P42" s="70"/>
    </row>
    <row r="43" spans="1:32" ht="18" customHeight="1" x14ac:dyDescent="0.35"/>
    <row r="44" spans="1:32" ht="18" customHeight="1" x14ac:dyDescent="0.35"/>
  </sheetData>
  <mergeCells count="5">
    <mergeCell ref="B1:O1"/>
    <mergeCell ref="B2:J3"/>
    <mergeCell ref="K2:K3"/>
    <mergeCell ref="L2:M3"/>
    <mergeCell ref="B5:J5"/>
  </mergeCells>
  <pageMargins left="0.3" right="0.3" top="0.3" bottom="0.3" header="0" footer="0"/>
  <pageSetup scale="58" fitToWidth="2" orientation="landscape"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defaultColWidth="10.83203125" defaultRowHeight="14.5" x14ac:dyDescent="0.35"/>
  <cols>
    <col min="1" max="1" width="3.33203125" style="68" customWidth="1"/>
    <col min="2" max="2" width="88.33203125" style="68" customWidth="1"/>
    <col min="3" max="16384" width="10.83203125" style="68"/>
  </cols>
  <sheetData>
    <row r="1" spans="2:2" ht="20.149999999999999" customHeight="1" x14ac:dyDescent="0.35"/>
    <row r="2" spans="2:2" ht="105" customHeight="1" x14ac:dyDescent="0.35">
      <c r="B2" s="69"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Monthly Inventory Report</vt:lpstr>
      <vt:lpstr>Annual Inventory Report</vt:lpstr>
      <vt:lpstr>- Disclaimer -</vt:lpstr>
      <vt:lpstr>'Annual Inventory Report'!Print_Area</vt:lpstr>
      <vt:lpstr>'Monthly Inventory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2021-12-15T01:25:07Z</cp:lastPrinted>
  <dcterms:created xsi:type="dcterms:W3CDTF">2016-02-25T02:48:22Z</dcterms:created>
  <dcterms:modified xsi:type="dcterms:W3CDTF">2021-12-20T19:43:16Z</dcterms:modified>
</cp:coreProperties>
</file>