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https://d.docs.live.net/2eba328ab996dff9/Work/Smartsheet_Publishing/Work in Progress/Lead Tracking templates/"/>
    </mc:Choice>
  </mc:AlternateContent>
  <xr:revisionPtr revIDLastSave="0" documentId="8_{C664E84F-4EEE-48C4-8A07-0442640DAD3B}" xr6:coauthVersionLast="46" xr6:coauthVersionMax="46" xr10:uidLastSave="{00000000-0000-0000-0000-000000000000}"/>
  <bookViews>
    <workbookView xWindow="-108" yWindow="-108" windowWidth="46296" windowHeight="25536" tabRatio="500" xr2:uid="{00000000-000D-0000-FFFF-FFFF00000000}"/>
  </bookViews>
  <sheets>
    <sheet name="Sales Pipeline CRM - EX" sheetId="5" r:id="rId1"/>
    <sheet name="Sales Pipeline CRM - BLANK" sheetId="11" r:id="rId2"/>
    <sheet name="- Disclaimer -" sheetId="10" r:id="rId3"/>
  </sheets>
  <externalReferences>
    <externalReference r:id="rId4"/>
    <externalReference r:id="rId5"/>
  </externalReferences>
  <definedNames>
    <definedName name="end_time">'[1]Distributed Team Meeting Plan'!$E$6</definedName>
    <definedName name="start_time">'[1]Distributed Team Meeting Plan'!$D$6</definedName>
    <definedName name="Type" localSheetId="2">'[2]Maintenance Work Order'!#REF!</definedName>
    <definedName name="Type">'[2]Maintenance Work Order'!#REF!</definedName>
    <definedName name="valHighlight">#REF!</definedName>
    <definedName name="_xlnm.Print_Area" localSheetId="1">'Sales Pipeline CRM - BLANK'!$B$1:$U$59</definedName>
    <definedName name="_xlnm.Print_Area" localSheetId="0">'Sales Pipeline CRM - EX'!$B$2:$U$44</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42" i="5" l="1"/>
  <c r="E59" i="11"/>
  <c r="E57" i="11"/>
  <c r="F57" i="11"/>
  <c r="F43" i="11"/>
  <c r="E43" i="11"/>
  <c r="G43" i="11"/>
  <c r="F29" i="11"/>
  <c r="E29" i="11"/>
  <c r="G29" i="11"/>
  <c r="F15" i="11"/>
  <c r="E15" i="11"/>
  <c r="G15" i="11"/>
  <c r="F42" i="5"/>
  <c r="G41" i="5"/>
  <c r="G40" i="5"/>
  <c r="G39" i="5"/>
  <c r="G38" i="5"/>
  <c r="G37" i="5"/>
  <c r="G36" i="5"/>
  <c r="F32" i="5"/>
  <c r="E32" i="5"/>
  <c r="G31" i="5"/>
  <c r="G30" i="5"/>
  <c r="G29" i="5"/>
  <c r="G28" i="5"/>
  <c r="G27" i="5"/>
  <c r="G26" i="5"/>
  <c r="F12" i="5"/>
  <c r="E12" i="5"/>
  <c r="E44" i="5"/>
  <c r="G11" i="5"/>
  <c r="G10" i="5"/>
  <c r="G9" i="5"/>
  <c r="G8" i="5"/>
  <c r="G7" i="5"/>
  <c r="G6" i="5"/>
  <c r="F22" i="5"/>
  <c r="E22" i="5"/>
  <c r="F44" i="5"/>
  <c r="G42" i="5"/>
  <c r="G32" i="5"/>
  <c r="G12" i="5"/>
  <c r="F59" i="11"/>
  <c r="G57" i="11"/>
  <c r="G59" i="11"/>
  <c r="G16" i="5"/>
  <c r="G17" i="5"/>
  <c r="G18" i="5"/>
  <c r="G19" i="5"/>
  <c r="G20" i="5"/>
  <c r="G21" i="5"/>
  <c r="G22" i="5"/>
  <c r="G44" i="5"/>
</calcChain>
</file>

<file path=xl/sharedStrings.xml><?xml version="1.0" encoding="utf-8"?>
<sst xmlns="http://schemas.openxmlformats.org/spreadsheetml/2006/main" count="214" uniqueCount="33">
  <si>
    <t>CONTACT NAME</t>
  </si>
  <si>
    <t>COMPANY NAME</t>
  </si>
  <si>
    <t>LEAD</t>
  </si>
  <si>
    <t>SALES REP</t>
  </si>
  <si>
    <t>FINANCE</t>
  </si>
  <si>
    <t>ACTION</t>
  </si>
  <si>
    <t>PROJECTED CLOSING DATE</t>
  </si>
  <si>
    <t>NEXT ACTION</t>
  </si>
  <si>
    <t>NOTES</t>
  </si>
  <si>
    <t>ADDITIONAL INFO</t>
  </si>
  <si>
    <t>SIZE OF DEAL</t>
  </si>
  <si>
    <t>GRAND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</si>
  <si>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</si>
  <si>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</si>
  <si>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 PIPELINE CRM TEMPLATE</t>
  </si>
  <si>
    <t>Q1</t>
  </si>
  <si>
    <t>Q2</t>
  </si>
  <si>
    <t>Q3</t>
  </si>
  <si>
    <t>Q4</t>
  </si>
  <si>
    <t>PROBABILITY 
OF DEAL</t>
  </si>
  <si>
    <t>WEIGHTED 
FORECAST</t>
  </si>
  <si>
    <t>DEAL 
STATUS</t>
  </si>
  <si>
    <t>DATE OF LAST CONTACT</t>
  </si>
  <si>
    <t>DATE OF NEXT CONTACT</t>
  </si>
  <si>
    <t>CONTACT INFORMATION</t>
  </si>
  <si>
    <t>EMAIL ADDRESS</t>
  </si>
  <si>
    <t>PHONE</t>
  </si>
  <si>
    <t>FAX</t>
  </si>
  <si>
    <t>MAILING ADDRESS</t>
  </si>
  <si>
    <t>CITY</t>
  </si>
  <si>
    <t>STATE</t>
  </si>
  <si>
    <t>ZIP</t>
  </si>
  <si>
    <t>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</si>
</sst>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17"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u/>
      <sz val="10"/>
      <color theme="1"/>
      <name val="Century Gothic"/>
      <family val="1"/>
    </font>
    <font>
      <b/>
      <sz val="10"/>
      <color theme="1"/>
      <name val="Century Gothic"/>
      <family val="1"/>
    </font>
    <font>
      <b/>
      <sz val="20"/>
      <color theme="1" tint="0.499984740745262"/>
      <name val="Century Gothic"/>
      <family val="1"/>
    </font>
    <font>
      <sz val="11"/>
      <color theme="1"/>
      <name val="Calibri"/>
      <family val="2"/>
      <scheme val="minor"/>
    </font>
    <font>
      <b/>
      <sz val="20"/>
      <color theme="1" tint="0.34998626667073579"/>
      <name val="Century Gothic"/>
      <family val="1"/>
    </font>
    <font>
      <sz val="11"/>
      <color theme="1"/>
      <name val="Century Gothic"/>
      <family val="1"/>
    </font>
    <font>
      <b/>
      <sz val="20"/>
      <color theme="1"/>
      <name val="Century Gothic"/>
      <family val="1"/>
    </font>
    <font>
      <b/>
      <sz val="20"/>
      <color theme="1"/>
      <name val="Arial"/>
      <family val="2"/>
    </font>
    <font>
      <sz val="8"/>
      <name val="Calibri"/>
      <family val="2"/>
      <scheme val="minor"/>
    </font>
    <font>
      <b/>
      <sz val="22"/>
      <color theme="0"/>
      <name val="Century Gothic"/>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s>
  <cellStyleXfs count="5">
    <xf numFmtId="0" fontId="0" fillId="0" borderId="0"/>
    <xf numFmtId="164" fontId="2"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0" fillId="0" borderId="0"/>
  </cellStyleXfs>
  <cellXfs count="71">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wrapText="1"/>
    </xf>
    <xf numFmtId="49" fontId="3" fillId="0" borderId="0" xfId="0" applyNumberFormat="1" applyFont="1" applyAlignment="1"/>
    <xf numFmtId="49" fontId="5" fillId="0" borderId="0" xfId="0" applyNumberFormat="1" applyFont="1" applyAlignment="1">
      <alignment wrapText="1"/>
    </xf>
    <xf numFmtId="0" fontId="5" fillId="0" borderId="0" xfId="0" applyFont="1"/>
    <xf numFmtId="0" fontId="5" fillId="0" borderId="0" xfId="0" applyFont="1" applyAlignment="1">
      <alignment wrapText="1"/>
    </xf>
    <xf numFmtId="49" fontId="5" fillId="0" borderId="0" xfId="0" applyNumberFormat="1" applyFont="1" applyAlignment="1"/>
    <xf numFmtId="49" fontId="5" fillId="0" borderId="0" xfId="0" applyNumberFormat="1" applyFont="1"/>
    <xf numFmtId="0" fontId="6" fillId="0" borderId="0" xfId="0" applyFont="1"/>
    <xf numFmtId="164" fontId="6" fillId="0" borderId="1" xfId="1" applyNumberFormat="1" applyFont="1" applyBorder="1" applyAlignment="1">
      <alignment horizontal="center" vertical="center" wrapText="1"/>
    </xf>
    <xf numFmtId="9" fontId="6" fillId="0" borderId="1" xfId="3" applyNumberFormat="1" applyFont="1" applyBorder="1" applyAlignment="1">
      <alignment horizontal="center" vertical="center" wrapText="1"/>
    </xf>
    <xf numFmtId="164" fontId="6" fillId="2" borderId="1" xfId="1" applyNumberFormat="1" applyFont="1" applyFill="1" applyBorder="1" applyAlignment="1">
      <alignment horizontal="center" vertical="center" wrapText="1"/>
    </xf>
    <xf numFmtId="9" fontId="6" fillId="2" borderId="1" xfId="3" applyNumberFormat="1" applyFont="1" applyFill="1" applyBorder="1" applyAlignment="1">
      <alignment horizontal="center" vertical="center" wrapText="1"/>
    </xf>
    <xf numFmtId="0" fontId="5" fillId="0" borderId="0" xfId="0" applyFont="1" applyAlignment="1">
      <alignment vertical="center"/>
    </xf>
    <xf numFmtId="49" fontId="6" fillId="0" borderId="1" xfId="0" applyNumberFormat="1" applyFont="1" applyBorder="1" applyAlignment="1">
      <alignment vertical="center" wrapText="1"/>
    </xf>
    <xf numFmtId="49" fontId="7" fillId="0" borderId="1" xfId="2" applyNumberFormat="1" applyFont="1" applyBorder="1" applyAlignment="1">
      <alignment vertical="center" wrapText="1"/>
    </xf>
    <xf numFmtId="0" fontId="10" fillId="0" borderId="0" xfId="4"/>
    <xf numFmtId="0" fontId="3" fillId="0" borderId="2" xfId="4" applyFont="1" applyBorder="1" applyAlignment="1">
      <alignment horizontal="left" vertical="center" wrapText="1" indent="2"/>
    </xf>
    <xf numFmtId="0" fontId="0" fillId="0" borderId="0" xfId="0" applyAlignment="1">
      <alignment horizontal="left" vertical="center" indent="1"/>
    </xf>
    <xf numFmtId="0" fontId="6" fillId="0" borderId="0" xfId="0" applyFont="1" applyAlignment="1">
      <alignment horizontal="left" vertical="center" wrapText="1" indent="1"/>
    </xf>
    <xf numFmtId="0" fontId="11" fillId="5" borderId="0" xfId="0" applyFont="1" applyFill="1" applyAlignment="1">
      <alignment vertical="center"/>
    </xf>
    <xf numFmtId="0" fontId="6" fillId="0" borderId="0" xfId="0" applyFont="1" applyAlignment="1">
      <alignment wrapText="1"/>
    </xf>
    <xf numFmtId="0" fontId="13" fillId="0" borderId="0" xfId="0" applyFont="1" applyAlignment="1">
      <alignment horizontal="left" vertical="center" indent="1"/>
    </xf>
    <xf numFmtId="0" fontId="14" fillId="0" borderId="0" xfId="0" applyFont="1" applyAlignment="1">
      <alignment horizontal="left" vertical="center" indent="1"/>
    </xf>
    <xf numFmtId="0" fontId="13" fillId="0" borderId="0" xfId="0" applyFont="1" applyBorder="1" applyAlignment="1">
      <alignment horizontal="left" vertical="center" indent="1"/>
    </xf>
    <xf numFmtId="0" fontId="13" fillId="0" borderId="0" xfId="0" applyFont="1" applyBorder="1"/>
    <xf numFmtId="0" fontId="12" fillId="0" borderId="0" xfId="0" applyFont="1" applyFill="1" applyBorder="1" applyAlignment="1">
      <alignment horizontal="right" vertical="center" indent="1"/>
    </xf>
    <xf numFmtId="164" fontId="8" fillId="4" borderId="4" xfId="0" applyNumberFormat="1" applyFont="1" applyFill="1" applyBorder="1" applyAlignment="1">
      <alignment vertical="center"/>
    </xf>
    <xf numFmtId="0" fontId="5" fillId="0" borderId="5" xfId="0" applyFont="1" applyFill="1" applyBorder="1" applyAlignment="1">
      <alignment vertical="center"/>
    </xf>
    <xf numFmtId="49" fontId="8" fillId="4" borderId="3" xfId="0" applyNumberFormat="1" applyFont="1" applyFill="1" applyBorder="1" applyAlignment="1">
      <alignment horizontal="center" vertical="center" wrapText="1"/>
    </xf>
    <xf numFmtId="49" fontId="6" fillId="0" borderId="0" xfId="0" applyNumberFormat="1" applyFont="1" applyFill="1" applyBorder="1" applyAlignment="1">
      <alignment vertical="center" wrapText="1"/>
    </xf>
    <xf numFmtId="14" fontId="6" fillId="0" borderId="0" xfId="0" applyNumberFormat="1" applyFont="1" applyFill="1" applyBorder="1" applyAlignment="1">
      <alignment horizontal="center" vertical="center" wrapText="1"/>
    </xf>
    <xf numFmtId="14" fontId="6" fillId="0" borderId="0" xfId="0" applyNumberFormat="1" applyFont="1" applyFill="1" applyBorder="1" applyAlignment="1">
      <alignment vertical="center" wrapText="1"/>
    </xf>
    <xf numFmtId="0" fontId="6" fillId="0" borderId="0" xfId="0" applyNumberFormat="1" applyFont="1" applyFill="1" applyBorder="1" applyAlignment="1">
      <alignment vertical="center" wrapText="1"/>
    </xf>
    <xf numFmtId="164" fontId="6" fillId="2" borderId="4" xfId="1" applyNumberFormat="1" applyFont="1" applyFill="1" applyBorder="1" applyAlignment="1">
      <alignment horizontal="center" vertical="center" wrapText="1"/>
    </xf>
    <xf numFmtId="9" fontId="6" fillId="2" borderId="4" xfId="3" applyNumberFormat="1" applyFont="1" applyFill="1" applyBorder="1" applyAlignment="1">
      <alignment horizontal="center" vertical="center" wrapText="1"/>
    </xf>
    <xf numFmtId="49" fontId="6" fillId="0" borderId="1" xfId="0" applyNumberFormat="1" applyFont="1" applyBorder="1" applyAlignment="1">
      <alignment horizontal="left" vertical="center" wrapText="1" indent="1"/>
    </xf>
    <xf numFmtId="165" fontId="6" fillId="0" borderId="1" xfId="1" applyNumberFormat="1" applyFont="1" applyBorder="1" applyAlignment="1">
      <alignment horizontal="center" vertical="center" wrapText="1"/>
    </xf>
    <xf numFmtId="49" fontId="6" fillId="0" borderId="1" xfId="1" applyNumberFormat="1" applyFont="1" applyBorder="1" applyAlignment="1">
      <alignment horizontal="left" vertical="center" wrapText="1" indent="1"/>
    </xf>
    <xf numFmtId="49" fontId="6" fillId="0" borderId="1" xfId="1" applyNumberFormat="1" applyFont="1" applyBorder="1" applyAlignment="1">
      <alignment vertical="center" wrapText="1"/>
    </xf>
    <xf numFmtId="0" fontId="8" fillId="4" borderId="3" xfId="0" applyFont="1" applyFill="1" applyBorder="1" applyAlignment="1">
      <alignment horizontal="left" vertical="center" wrapText="1" indent="1"/>
    </xf>
    <xf numFmtId="0" fontId="8" fillId="3" borderId="3" xfId="0" applyFont="1" applyFill="1" applyBorder="1" applyAlignment="1">
      <alignment horizontal="center" vertical="center" wrapText="1"/>
    </xf>
    <xf numFmtId="49" fontId="8" fillId="4" borderId="3" xfId="0" applyNumberFormat="1" applyFont="1" applyFill="1" applyBorder="1" applyAlignment="1">
      <alignment horizontal="left" vertical="center" wrapText="1" indent="1"/>
    </xf>
    <xf numFmtId="49" fontId="8" fillId="3" borderId="3" xfId="0" applyNumberFormat="1" applyFont="1" applyFill="1" applyBorder="1" applyAlignment="1">
      <alignment horizontal="left" vertical="center" wrapText="1" indent="1"/>
    </xf>
    <xf numFmtId="0" fontId="5" fillId="0" borderId="5" xfId="0" applyFont="1" applyFill="1" applyBorder="1" applyAlignment="1">
      <alignment horizontal="left" vertical="center"/>
    </xf>
    <xf numFmtId="0" fontId="5" fillId="0" borderId="5" xfId="0" applyFont="1" applyBorder="1"/>
    <xf numFmtId="0" fontId="3" fillId="0" borderId="5" xfId="0" applyFont="1" applyBorder="1"/>
    <xf numFmtId="164" fontId="8" fillId="3" borderId="6" xfId="0" applyNumberFormat="1" applyFont="1" applyFill="1" applyBorder="1" applyAlignment="1">
      <alignment horizontal="center" vertical="center" wrapText="1"/>
    </xf>
    <xf numFmtId="9" fontId="8" fillId="3" borderId="7" xfId="0" applyNumberFormat="1" applyFont="1" applyFill="1" applyBorder="1" applyAlignment="1">
      <alignment horizontal="center" vertical="center" wrapText="1"/>
    </xf>
    <xf numFmtId="164" fontId="8" fillId="3" borderId="8" xfId="0" applyNumberFormat="1" applyFont="1" applyFill="1" applyBorder="1" applyAlignment="1">
      <alignment horizontal="center" vertical="center" wrapText="1"/>
    </xf>
    <xf numFmtId="49" fontId="6" fillId="7" borderId="1" xfId="0" applyNumberFormat="1" applyFont="1" applyFill="1" applyBorder="1" applyAlignment="1">
      <alignment horizontal="left" vertical="center" wrapText="1" indent="1"/>
    </xf>
    <xf numFmtId="49" fontId="6" fillId="7" borderId="4" xfId="0" applyNumberFormat="1" applyFont="1" applyFill="1" applyBorder="1" applyAlignment="1">
      <alignment horizontal="left" vertical="center" wrapText="1" indent="1"/>
    </xf>
    <xf numFmtId="49" fontId="6" fillId="7" borderId="1" xfId="0" applyNumberFormat="1" applyFont="1" applyFill="1" applyBorder="1" applyAlignment="1">
      <alignment vertical="center" wrapText="1"/>
    </xf>
    <xf numFmtId="165" fontId="6" fillId="7" borderId="1" xfId="1" applyNumberFormat="1" applyFont="1" applyFill="1" applyBorder="1" applyAlignment="1">
      <alignment horizontal="center" vertical="center" wrapText="1"/>
    </xf>
    <xf numFmtId="49" fontId="6" fillId="7" borderId="1" xfId="1" applyNumberFormat="1" applyFont="1" applyFill="1" applyBorder="1" applyAlignment="1">
      <alignment horizontal="left" vertical="center" wrapText="1" indent="1"/>
    </xf>
    <xf numFmtId="49" fontId="6" fillId="7" borderId="4" xfId="0" applyNumberFormat="1" applyFont="1" applyFill="1" applyBorder="1" applyAlignment="1">
      <alignment vertical="center" wrapText="1"/>
    </xf>
    <xf numFmtId="165" fontId="6" fillId="7" borderId="4" xfId="1" applyNumberFormat="1" applyFont="1" applyFill="1" applyBorder="1" applyAlignment="1">
      <alignment horizontal="center" vertical="center" wrapText="1"/>
    </xf>
    <xf numFmtId="49" fontId="6" fillId="7" borderId="4" xfId="1" applyNumberFormat="1" applyFont="1" applyFill="1" applyBorder="1" applyAlignment="1">
      <alignment horizontal="left" vertical="center" wrapText="1" indent="1"/>
    </xf>
    <xf numFmtId="49" fontId="8" fillId="3" borderId="3" xfId="0" applyNumberFormat="1" applyFont="1" applyFill="1" applyBorder="1" applyAlignment="1">
      <alignment horizontal="center" vertical="center" wrapText="1"/>
    </xf>
    <xf numFmtId="49" fontId="6" fillId="2" borderId="1" xfId="1" applyNumberFormat="1" applyFont="1" applyFill="1" applyBorder="1" applyAlignment="1">
      <alignment horizontal="left" vertical="center" wrapText="1" indent="1"/>
    </xf>
    <xf numFmtId="49" fontId="6" fillId="2" borderId="1" xfId="1" applyNumberFormat="1" applyFont="1" applyFill="1" applyBorder="1" applyAlignment="1">
      <alignment vertical="center" wrapText="1"/>
    </xf>
    <xf numFmtId="49" fontId="6" fillId="2" borderId="4" xfId="1" applyNumberFormat="1" applyFont="1" applyFill="1" applyBorder="1" applyAlignment="1">
      <alignment horizontal="left" vertical="center" wrapText="1" indent="1"/>
    </xf>
    <xf numFmtId="49" fontId="6" fillId="2" borderId="4" xfId="1" applyNumberFormat="1" applyFont="1" applyFill="1" applyBorder="1" applyAlignment="1">
      <alignment vertical="center" wrapText="1"/>
    </xf>
    <xf numFmtId="9" fontId="8" fillId="4" borderId="4" xfId="0" applyNumberFormat="1" applyFont="1" applyFill="1" applyBorder="1" applyAlignment="1">
      <alignment horizontal="center" vertical="center"/>
    </xf>
    <xf numFmtId="164" fontId="8" fillId="3" borderId="7" xfId="0" applyNumberFormat="1" applyFont="1" applyFill="1" applyBorder="1" applyAlignment="1">
      <alignment horizontal="center" vertical="center" wrapText="1"/>
    </xf>
    <xf numFmtId="0" fontId="9" fillId="0" borderId="0" xfId="0" applyFont="1" applyBorder="1" applyAlignment="1">
      <alignment horizontal="left"/>
    </xf>
    <xf numFmtId="0" fontId="16" fillId="6" borderId="0" xfId="2" applyFont="1" applyFill="1" applyAlignment="1">
      <alignment horizontal="center" vertical="center"/>
    </xf>
  </cellXfs>
  <cellStyles count="5">
    <cellStyle name="Normal 2" xfId="4" xr:uid="{2D7C8178-0747-354A-AB56-9A94A94D4008}"/>
    <cellStyle name="Гиперссылка" xfId="2" builtinId="8"/>
    <cellStyle name="Денежный" xfId="1" builtinId="4"/>
    <cellStyle name="Обычный" xfId="0" builtinId="0"/>
    <cellStyle name="Процентный" xfId="3" builtinId="5"/>
  </cellStyles>
  <dxfs count="368">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sTCVBZ"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749300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AB3A2067-244D-654E-B846-E6876BD162A3}"/>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Q2_table" displayName="Q2_table" ref="B15:U22" totalsRowCount="1" headerRowDxfId="367" dataDxfId="365" totalsRowDxfId="363" headerRowBorderDxfId="366" tableBorderDxfId="364" totalsRowBorderDxfId="362">
  <autoFilter ref="B15:U21" xr:uid="{00000000-0009-0000-0100-000001000000}"/>
  <tableColumns count="20">
    <tableColumn id="1" xr3:uid="{00000000-0010-0000-0100-000001000000}" name="COMPANY NAME" dataDxfId="361" totalsRowDxfId="360"/>
    <tableColumn id="5" xr3:uid="{00000000-0010-0000-0100-000005000000}" name="CONTACT NAME" dataDxfId="359" totalsRowDxfId="358"/>
    <tableColumn id="2" xr3:uid="{00000000-0010-0000-0100-000002000000}" name="SALES REP" dataDxfId="357" totalsRowDxfId="356"/>
    <tableColumn id="13" xr3:uid="{00000000-0010-0000-0100-00000D000000}" name="SIZE OF DEAL" totalsRowFunction="custom" dataDxfId="355" totalsRowDxfId="354">
      <totalsRowFormula>SUM(E16:E21)</totalsRowFormula>
    </tableColumn>
    <tableColumn id="15" xr3:uid="{00000000-0010-0000-0100-00000F000000}" name="PROBABILITY _x000a_OF DEAL" totalsRowFunction="average" dataDxfId="353" totalsRowDxfId="352"/>
    <tableColumn id="12" xr3:uid="{00000000-0010-0000-0100-00000C000000}" name="WEIGHTED _x000a_FORECAST" totalsRowFunction="custom" dataDxfId="351" totalsRowDxfId="350">
      <calculatedColumnFormula>Q2_table[[#This Row],[SIZE OF DEAL]]*Q2_table[[#This Row],[PROBABILITY 
OF DEAL]]</calculatedColumnFormula>
      <totalsRowFormula>SUM(G16:G21)</totalsRowFormula>
    </tableColumn>
    <tableColumn id="6" xr3:uid="{00000000-0010-0000-0100-000006000000}" name="DEAL _x000a_STATUS" dataDxfId="349" totalsRowDxfId="348"/>
    <tableColumn id="16" xr3:uid="{00000000-0010-0000-0100-000010000000}" name="PROJECTED CLOSING DATE" dataDxfId="347" totalsRowDxfId="346"/>
    <tableColumn id="19" xr3:uid="{3E3AA061-7153-F44F-AEBB-162E11CECAF9}" name="DATE OF LAST CONTACT" dataDxfId="345" totalsRowDxfId="344"/>
    <tableColumn id="18" xr3:uid="{EF21F3E6-C34C-1F4C-BA32-8EC86BB7B0D6}" name="DATE OF NEXT CONTACT" dataDxfId="343" totalsRowDxfId="342"/>
    <tableColumn id="3" xr3:uid="{00000000-0010-0000-0100-000003000000}" name="NEXT ACTION" dataDxfId="341" totalsRowDxfId="340"/>
    <tableColumn id="10" xr3:uid="{8BA0F9AC-E142-434A-88F7-ADF550C3DC23}" name="EMAIL ADDRESS" dataDxfId="339" totalsRowDxfId="338"/>
    <tableColumn id="11" xr3:uid="{3F055F9E-1228-AF44-8404-222F5B6E41A2}" name="PHONE" dataDxfId="337" totalsRowDxfId="336"/>
    <tableColumn id="14" xr3:uid="{2A2F8F58-0218-F149-9D5B-088402D0B06D}" name="FAX" dataDxfId="335" totalsRowDxfId="334"/>
    <tableColumn id="17" xr3:uid="{5E0AEBCD-C056-3D41-AFC5-4FA9B43F1808}" name="MAILING ADDRESS" dataDxfId="333" totalsRowDxfId="332"/>
    <tableColumn id="7" xr3:uid="{76630D43-A19F-5E4F-A4D4-B4FCCFDF50D8}" name="CITY" dataDxfId="331" totalsRowDxfId="330"/>
    <tableColumn id="8" xr3:uid="{210D2AF7-6639-4949-85A2-A9A50A550E4E}" name="STATE" dataDxfId="329" totalsRowDxfId="328"/>
    <tableColumn id="20" xr3:uid="{0D99FC11-721E-3C4E-813A-71D1E5875BF7}" name="ZIP" dataDxfId="327" totalsRowDxfId="326"/>
    <tableColumn id="4" xr3:uid="{4A9A0F4C-874C-974F-919E-71308607D89D}" name="COUNTRY" dataDxfId="325" totalsRowDxfId="324"/>
    <tableColumn id="9" xr3:uid="{00000000-0010-0000-0100-000009000000}" name="NOTES" dataDxfId="323" totalsRowDxfId="32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BA9147C-EFFF-1E4E-B423-1130DD0A1774}" name="Q1_table" displayName="Q1_table" ref="B5:U12" totalsRowCount="1" headerRowDxfId="321" dataDxfId="319" totalsRowDxfId="317" headerRowBorderDxfId="320" tableBorderDxfId="318" totalsRowBorderDxfId="316">
  <autoFilter ref="B5:U11" xr:uid="{959D5892-E2FA-CD4A-82D7-D2424A3A3EA1}"/>
  <tableColumns count="20">
    <tableColumn id="1" xr3:uid="{334A72E0-7DA7-E944-94F6-A2159A6A9F59}" name="COMPANY NAME" dataDxfId="315" totalsRowDxfId="314"/>
    <tableColumn id="5" xr3:uid="{34F87094-3E7D-4949-88A0-4AB46EAE029C}" name="CONTACT NAME" dataDxfId="313" totalsRowDxfId="312"/>
    <tableColumn id="2" xr3:uid="{F07F03E4-98BF-9143-94AF-F9636B7DD893}" name="SALES REP" dataDxfId="311" totalsRowDxfId="310"/>
    <tableColumn id="13" xr3:uid="{0DC24A7C-A158-934F-A702-C69F58C88DC2}" name="SIZE OF DEAL" totalsRowFunction="custom" dataDxfId="309" totalsRowDxfId="308">
      <totalsRowFormula>SUM(E6:E11)</totalsRowFormula>
    </tableColumn>
    <tableColumn id="15" xr3:uid="{C5661D6C-5DC4-B94A-82FD-20F5A5A6C74C}" name="PROBABILITY _x000a_OF DEAL" totalsRowFunction="average" dataDxfId="307" totalsRowDxfId="306"/>
    <tableColumn id="12" xr3:uid="{5561352F-C288-BB47-BEEA-B0CE494FB555}" name="WEIGHTED _x000a_FORECAST" totalsRowFunction="custom" dataDxfId="305" totalsRowDxfId="304">
      <calculatedColumnFormula>Q1_table[[#This Row],[SIZE OF DEAL]]*Q1_table[[#This Row],[PROBABILITY 
OF DEAL]]</calculatedColumnFormula>
      <totalsRowFormula>SUM(G6:G11)</totalsRowFormula>
    </tableColumn>
    <tableColumn id="6" xr3:uid="{A4103801-BA0F-3749-B27B-ED5B9DED588F}" name="DEAL _x000a_STATUS" dataDxfId="303" totalsRowDxfId="302"/>
    <tableColumn id="16" xr3:uid="{E58ED2FF-477D-7441-8A06-009D1B2C270F}" name="PROJECTED CLOSING DATE" dataDxfId="301" totalsRowDxfId="300"/>
    <tableColumn id="19" xr3:uid="{A9425C2D-EC96-B14A-8DB6-09D463871208}" name="DATE OF LAST CONTACT" dataDxfId="299" totalsRowDxfId="298"/>
    <tableColumn id="18" xr3:uid="{35027D68-963D-9F43-AC84-78D295211638}" name="DATE OF NEXT CONTACT" dataDxfId="297" totalsRowDxfId="296"/>
    <tableColumn id="3" xr3:uid="{60EE9EF3-1A24-3E47-B43D-FE6D105C64EE}" name="NEXT ACTION" dataDxfId="295" totalsRowDxfId="294"/>
    <tableColumn id="10" xr3:uid="{2ECEBC88-5A12-AD42-B87D-EA1C17514263}" name="EMAIL ADDRESS" dataDxfId="293" totalsRowDxfId="292"/>
    <tableColumn id="11" xr3:uid="{E1B4A704-162B-644E-A438-AAA3073C1024}" name="PHONE" dataDxfId="291" totalsRowDxfId="290"/>
    <tableColumn id="14" xr3:uid="{D0F789BC-6D37-E342-BA32-74E3D1E7491B}" name="FAX" dataDxfId="289" totalsRowDxfId="288"/>
    <tableColumn id="17" xr3:uid="{C6B16F3F-B964-A04C-9CB2-D82A0B9612E2}" name="MAILING ADDRESS" dataDxfId="287" totalsRowDxfId="286"/>
    <tableColumn id="7" xr3:uid="{BB161E92-DD20-BE43-BA56-72C3A3017913}" name="CITY" dataDxfId="285" totalsRowDxfId="284"/>
    <tableColumn id="8" xr3:uid="{79DBB4F4-E12C-E545-8529-670BA26BE2C8}" name="STATE" dataDxfId="283" totalsRowDxfId="282"/>
    <tableColumn id="20" xr3:uid="{568C00C5-5745-C84A-9463-6FE5CDF6AA19}" name="ZIP" dataDxfId="281" totalsRowDxfId="280"/>
    <tableColumn id="4" xr3:uid="{09847D43-0E30-2D48-AF29-7A02B3A83DE6}" name="COUNTRY" dataDxfId="279" totalsRowDxfId="278"/>
    <tableColumn id="9" xr3:uid="{1FED08FC-BB7C-6440-8F5A-18AEDC457F99}" name="NOTES" dataDxfId="277" totalsRowDxfId="27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AAAFD4B-20C5-6B41-98FD-8399518FF47C}" name="Q4_table" displayName="Q4_table" ref="B35:U42" totalsRowCount="1" headerRowDxfId="275" dataDxfId="273" totalsRowDxfId="271" headerRowBorderDxfId="274" tableBorderDxfId="272" totalsRowBorderDxfId="270">
  <autoFilter ref="B35:U41" xr:uid="{C8512D88-5151-D64B-8052-27F6BDB2BD6C}"/>
  <tableColumns count="20">
    <tableColumn id="1" xr3:uid="{5BB10D9B-FAD7-BD49-AF24-024B2432A142}" name="COMPANY NAME" dataDxfId="269" totalsRowDxfId="268"/>
    <tableColumn id="5" xr3:uid="{165C09ED-4118-A549-9E83-4C737B757259}" name="CONTACT NAME" dataDxfId="267" totalsRowDxfId="266"/>
    <tableColumn id="2" xr3:uid="{EF6F087A-C4A8-7F4D-82A8-E389812A8A33}" name="SALES REP" dataDxfId="265" totalsRowDxfId="264"/>
    <tableColumn id="13" xr3:uid="{D1A73038-1C3F-CF49-B8E0-D355FF3E322F}" name="SIZE OF DEAL" totalsRowFunction="custom" dataDxfId="263" totalsRowDxfId="262">
      <totalsRowFormula>SUM(E36:E41)</totalsRowFormula>
    </tableColumn>
    <tableColumn id="15" xr3:uid="{EF2DF09D-E753-4846-9F16-D50000F381AD}" name="PROBABILITY _x000a_OF DEAL" totalsRowFunction="average" dataDxfId="261" totalsRowDxfId="260"/>
    <tableColumn id="12" xr3:uid="{CFEE758E-4F6F-9F4E-ACB1-2021EB0BAE4C}" name="WEIGHTED _x000a_FORECAST" totalsRowFunction="custom" dataDxfId="259" totalsRowDxfId="258">
      <calculatedColumnFormula>Q4_table[[#This Row],[SIZE OF DEAL]]*Q4_table[[#This Row],[PROBABILITY 
OF DEAL]]</calculatedColumnFormula>
      <totalsRowFormula>SUM(G36:G41)</totalsRowFormula>
    </tableColumn>
    <tableColumn id="6" xr3:uid="{15522989-C4C7-014F-8A48-5A8BEAF3B002}" name="DEAL _x000a_STATUS" dataDxfId="257" totalsRowDxfId="256"/>
    <tableColumn id="16" xr3:uid="{0E2622D7-5B51-EC46-A148-506F4E4EFFE6}" name="PROJECTED CLOSING DATE" dataDxfId="255" totalsRowDxfId="254"/>
    <tableColumn id="19" xr3:uid="{1F965085-56AC-644E-945F-AE297871CAE1}" name="DATE OF LAST CONTACT" dataDxfId="253" totalsRowDxfId="252"/>
    <tableColumn id="18" xr3:uid="{90FD9C14-EC82-994C-AB91-4D762D95C944}" name="DATE OF NEXT CONTACT" dataDxfId="251" totalsRowDxfId="250"/>
    <tableColumn id="3" xr3:uid="{5956B399-935A-3049-A9B7-2DFF0A21F701}" name="NEXT ACTION" dataDxfId="249" totalsRowDxfId="248"/>
    <tableColumn id="10" xr3:uid="{A13A431C-1C66-F54B-8A5B-0605C8ADAB63}" name="EMAIL ADDRESS" dataDxfId="247" totalsRowDxfId="246"/>
    <tableColumn id="11" xr3:uid="{86408FDE-21E9-BF41-94A4-4DF932FA9EC4}" name="PHONE" dataDxfId="245" totalsRowDxfId="244"/>
    <tableColumn id="14" xr3:uid="{04527DED-9EB0-184A-9E02-CDA7C1C5D795}" name="FAX" dataDxfId="243" totalsRowDxfId="242"/>
    <tableColumn id="17" xr3:uid="{344034D8-5F1F-364C-ABD4-EFCD3AABEEEC}" name="MAILING ADDRESS" dataDxfId="241" totalsRowDxfId="240"/>
    <tableColumn id="7" xr3:uid="{9C4C603C-1503-454C-A136-DAD20EE5C37F}" name="CITY" dataDxfId="239" totalsRowDxfId="238"/>
    <tableColumn id="8" xr3:uid="{188DD370-C797-B142-A10D-EC6DA3B6186F}" name="STATE" dataDxfId="237" totalsRowDxfId="236"/>
    <tableColumn id="20" xr3:uid="{7B7A68D8-A77B-394D-9B3C-BC5F0B1DE12C}" name="ZIP" dataDxfId="235" totalsRowDxfId="234"/>
    <tableColumn id="4" xr3:uid="{FBED3C47-FCDE-D349-BAFA-AC6D60DC6C6C}" name="COUNTRY" dataDxfId="233" totalsRowDxfId="232"/>
    <tableColumn id="9" xr3:uid="{E31F1597-B297-204F-8F9B-CA47539DD210}" name="NOTES" dataDxfId="231" totalsRowDxfId="2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FE13190-A1D9-F14D-AE8B-CC29AB0AA8C7}" name="Q3_table" displayName="Q3_table" ref="B25:U32" totalsRowCount="1" headerRowDxfId="229" dataDxfId="227" totalsRowDxfId="225" headerRowBorderDxfId="228" tableBorderDxfId="226" totalsRowBorderDxfId="224">
  <autoFilter ref="B25:U31" xr:uid="{6FA12816-92D6-0D42-BD3B-B7AC32844465}"/>
  <tableColumns count="20">
    <tableColumn id="1" xr3:uid="{C31ABF3A-DFC3-554E-8852-470B5F3C2D76}" name="COMPANY NAME" dataDxfId="223" totalsRowDxfId="222"/>
    <tableColumn id="5" xr3:uid="{46AF3027-3267-EC45-9DB2-7615B266EF5C}" name="CONTACT NAME" dataDxfId="221" totalsRowDxfId="220"/>
    <tableColumn id="2" xr3:uid="{B5E671F4-64A6-A44E-9C3A-1EF22231A195}" name="SALES REP" dataDxfId="219" totalsRowDxfId="218"/>
    <tableColumn id="13" xr3:uid="{92A43872-FD45-D443-A8D5-D281AFAAB0DD}" name="SIZE OF DEAL" totalsRowFunction="custom" dataDxfId="217" totalsRowDxfId="216">
      <totalsRowFormula>SUM(E26:E31)</totalsRowFormula>
    </tableColumn>
    <tableColumn id="15" xr3:uid="{DA2A4A7C-9748-0C44-8EE9-BA10306D0965}" name="PROBABILITY _x000a_OF DEAL" totalsRowFunction="average" dataDxfId="215" totalsRowDxfId="214"/>
    <tableColumn id="12" xr3:uid="{00376B89-A87E-D549-8A94-1333B57EFF63}" name="WEIGHTED _x000a_FORECAST" totalsRowFunction="custom" dataDxfId="213" totalsRowDxfId="212">
      <calculatedColumnFormula>Q3_table[[#This Row],[SIZE OF DEAL]]*Q3_table[[#This Row],[PROBABILITY 
OF DEAL]]</calculatedColumnFormula>
      <totalsRowFormula>SUM(G26:G31)</totalsRowFormula>
    </tableColumn>
    <tableColumn id="6" xr3:uid="{8E562A6C-47AE-A94D-B989-C37877ED9FD1}" name="DEAL _x000a_STATUS" dataDxfId="211" totalsRowDxfId="210"/>
    <tableColumn id="16" xr3:uid="{1889BB2C-700A-0543-ADBD-0781DF74D627}" name="PROJECTED CLOSING DATE" dataDxfId="209" totalsRowDxfId="208"/>
    <tableColumn id="19" xr3:uid="{BD732F38-5868-A944-B76F-F1E79225186D}" name="DATE OF LAST CONTACT" dataDxfId="207" totalsRowDxfId="206"/>
    <tableColumn id="18" xr3:uid="{E89593BC-438C-CE4F-95AE-66DB7895FAEB}" name="DATE OF NEXT CONTACT" dataDxfId="205" totalsRowDxfId="204"/>
    <tableColumn id="3" xr3:uid="{F3DECCC7-B876-9B4B-A7EB-AAAC90E4B0F9}" name="NEXT ACTION" dataDxfId="203" totalsRowDxfId="202"/>
    <tableColumn id="10" xr3:uid="{C1CC8AC2-139B-754C-B9FB-CF956C7BB231}" name="EMAIL ADDRESS" dataDxfId="201" totalsRowDxfId="200"/>
    <tableColumn id="11" xr3:uid="{9F98EA45-BE6F-B34C-9FAC-213D87C09AE2}" name="PHONE" dataDxfId="199" totalsRowDxfId="198"/>
    <tableColumn id="14" xr3:uid="{4461A480-970E-9E42-8842-51DDE25FE37A}" name="FAX" dataDxfId="197" totalsRowDxfId="196"/>
    <tableColumn id="17" xr3:uid="{984D253A-D011-3942-B690-E8B4925A6176}" name="MAILING ADDRESS" dataDxfId="195" totalsRowDxfId="194"/>
    <tableColumn id="7" xr3:uid="{02CB6CCF-C063-F24D-B5B5-33CE75A80F46}" name="CITY" dataDxfId="193" totalsRowDxfId="192"/>
    <tableColumn id="8" xr3:uid="{69F9BEDD-16D9-DC44-9D2B-0AEEBB5C501F}" name="STATE" dataDxfId="191" totalsRowDxfId="190"/>
    <tableColumn id="20" xr3:uid="{A55137BE-153D-1B42-AC02-A6CC5FBD783D}" name="ZIP" dataDxfId="189" totalsRowDxfId="188"/>
    <tableColumn id="4" xr3:uid="{223D2199-C0C0-E740-8AEE-65BEED71372B}" name="COUNTRY" dataDxfId="187" totalsRowDxfId="186"/>
    <tableColumn id="9" xr3:uid="{D2624E39-8875-6F44-8AB0-52A3F0C553DC}" name="NOTES" dataDxfId="185" totalsRowDxfId="18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FD9BBA7-0693-BE4E-A72D-36435205F99A}" name="Q2_table9" displayName="Q2_table9" ref="B18:U29" totalsRowCount="1" headerRowDxfId="183" dataDxfId="181" totalsRowDxfId="179" headerRowBorderDxfId="182" tableBorderDxfId="180" totalsRowBorderDxfId="178">
  <autoFilter ref="B18:U28" xr:uid="{00000000-0009-0000-0100-000001000000}"/>
  <tableColumns count="20">
    <tableColumn id="1" xr3:uid="{A0A9C964-E95C-CF45-90AB-3FE34FCFCDEA}" name="COMPANY NAME" dataDxfId="177" totalsRowDxfId="176"/>
    <tableColumn id="5" xr3:uid="{80296427-47A6-CA4B-B851-94D3BC4416DC}" name="CONTACT NAME" dataDxfId="175" totalsRowDxfId="174"/>
    <tableColumn id="2" xr3:uid="{D562335F-70EC-5441-AEFD-6DA0B61B7182}" name="SALES REP" dataDxfId="173" totalsRowDxfId="172"/>
    <tableColumn id="13" xr3:uid="{7D4CBB5E-5D32-5645-AC99-BD0AFE6F1E67}" name="SIZE OF DEAL" totalsRowFunction="custom" dataDxfId="171" totalsRowDxfId="170">
      <totalsRowFormula>SUM(E19:E28)</totalsRowFormula>
    </tableColumn>
    <tableColumn id="15" xr3:uid="{B1A15572-43DB-9B43-9342-D0920CCAE738}" name="PROBABILITY _x000a_OF DEAL" totalsRowFunction="average" dataDxfId="169" totalsRowDxfId="168"/>
    <tableColumn id="12" xr3:uid="{CACBD015-324A-9D4B-87BC-8754C2F5814B}" name="WEIGHTED _x000a_FORECAST" totalsRowFunction="custom" dataDxfId="167" totalsRowDxfId="166">
      <totalsRowFormula>SUM(G19:G28)</totalsRowFormula>
    </tableColumn>
    <tableColumn id="6" xr3:uid="{B6D92BA1-3DF1-F648-B5A5-8A8DC68EF43A}" name="DEAL _x000a_STATUS" dataDxfId="165" totalsRowDxfId="164"/>
    <tableColumn id="16" xr3:uid="{1DF30BC1-0165-F144-A9AA-AFD53991F424}" name="PROJECTED CLOSING DATE" dataDxfId="163" totalsRowDxfId="162"/>
    <tableColumn id="19" xr3:uid="{3D7B02CC-25FA-ED4A-8EDA-7379FFC827F8}" name="DATE OF LAST CONTACT" dataDxfId="161" totalsRowDxfId="160"/>
    <tableColumn id="18" xr3:uid="{A758E4F0-208A-4B4E-8A54-E178DC5A97DF}" name="DATE OF NEXT CONTACT" dataDxfId="159" totalsRowDxfId="158"/>
    <tableColumn id="3" xr3:uid="{0EFF248B-9735-C64F-B337-8B4B84247C44}" name="NEXT ACTION" dataDxfId="157" totalsRowDxfId="156"/>
    <tableColumn id="10" xr3:uid="{86D9B245-34A0-AC43-A4C9-A54B54229F4A}" name="EMAIL ADDRESS" dataDxfId="155" totalsRowDxfId="154"/>
    <tableColumn id="11" xr3:uid="{6520BABB-05B4-6940-A2AA-5237B167847D}" name="PHONE" dataDxfId="153" totalsRowDxfId="152"/>
    <tableColumn id="14" xr3:uid="{04F9C81B-BA8B-8346-93B1-33616A8E1882}" name="FAX" dataDxfId="151" totalsRowDxfId="150"/>
    <tableColumn id="17" xr3:uid="{29A1C96E-05FD-B745-8E78-669864255135}" name="MAILING ADDRESS" dataDxfId="149" totalsRowDxfId="148"/>
    <tableColumn id="7" xr3:uid="{5CC9F325-F662-2440-BAD4-B6D30476C6FB}" name="CITY" dataDxfId="147" totalsRowDxfId="146"/>
    <tableColumn id="8" xr3:uid="{F537E83F-69B7-C447-B764-65C69FA3ECA6}" name="STATE" dataDxfId="145" totalsRowDxfId="144"/>
    <tableColumn id="20" xr3:uid="{0B19F21B-6F3D-DE44-A1ED-58E3B2BE8E2E}" name="ZIP" dataDxfId="143" totalsRowDxfId="142"/>
    <tableColumn id="4" xr3:uid="{142A7DC4-CA25-434A-838E-F945EF03FD34}" name="COUNTRY" dataDxfId="141" totalsRowDxfId="140"/>
    <tableColumn id="9" xr3:uid="{B3849823-39A1-574D-817E-3BDDAF9E4CE1}" name="NOTES" dataDxfId="139" totalsRowDxfId="13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7FA04F0-D033-F74C-ACF1-9A2DEB7981E7}" name="Q1_table10" displayName="Q1_table10" ref="B4:U15" totalsRowCount="1" headerRowDxfId="137" dataDxfId="135" totalsRowDxfId="133" headerRowBorderDxfId="136" tableBorderDxfId="134" totalsRowBorderDxfId="132">
  <autoFilter ref="B4:U14" xr:uid="{959D5892-E2FA-CD4A-82D7-D2424A3A3EA1}"/>
  <tableColumns count="20">
    <tableColumn id="1" xr3:uid="{0C3E5C29-E59D-C14B-BD73-5B9D5AF4BCD3}" name="COMPANY NAME" dataDxfId="131" totalsRowDxfId="130"/>
    <tableColumn id="5" xr3:uid="{A83323F0-EF59-A64F-BF42-FF896E8DCF21}" name="CONTACT NAME" dataDxfId="129" totalsRowDxfId="128"/>
    <tableColumn id="2" xr3:uid="{1D0C9034-BE19-D541-A2D2-B25665D5349F}" name="SALES REP" dataDxfId="127" totalsRowDxfId="126"/>
    <tableColumn id="13" xr3:uid="{567ECFDA-D38D-2B4B-BC3D-BC2AC932B43B}" name="SIZE OF DEAL" totalsRowFunction="custom" dataDxfId="125" totalsRowDxfId="124">
      <totalsRowFormula>SUM(E5:E14)</totalsRowFormula>
    </tableColumn>
    <tableColumn id="15" xr3:uid="{E51BFD26-A5C7-F744-94E0-5E3AD53ADD58}" name="PROBABILITY _x000a_OF DEAL" totalsRowFunction="average" dataDxfId="123" totalsRowDxfId="122"/>
    <tableColumn id="12" xr3:uid="{0AA79CFD-54C7-3947-8079-394B749AE585}" name="WEIGHTED _x000a_FORECAST" totalsRowFunction="custom" dataDxfId="121" totalsRowDxfId="120">
      <totalsRowFormula>SUM(G5:G14)</totalsRowFormula>
    </tableColumn>
    <tableColumn id="6" xr3:uid="{A7ACF10F-9097-4747-BC7C-7CD269C8EB8B}" name="DEAL _x000a_STATUS" dataDxfId="119" totalsRowDxfId="118"/>
    <tableColumn id="16" xr3:uid="{B789155C-DDF7-5D4B-92F1-546FFC43D8EE}" name="PROJECTED CLOSING DATE" dataDxfId="117" totalsRowDxfId="116"/>
    <tableColumn id="19" xr3:uid="{4868CC9D-61A6-9044-90B1-B67817B24AAF}" name="DATE OF LAST CONTACT" dataDxfId="115" totalsRowDxfId="114"/>
    <tableColumn id="18" xr3:uid="{23CCF6D8-ECB7-9F47-9A3A-4B3CD7FF054F}" name="DATE OF NEXT CONTACT" dataDxfId="113" totalsRowDxfId="112"/>
    <tableColumn id="3" xr3:uid="{58D5AA59-0803-D340-AD59-181299010E23}" name="NEXT ACTION" dataDxfId="111" totalsRowDxfId="110"/>
    <tableColumn id="10" xr3:uid="{F1E6C517-0210-0A43-B07F-6935959A7F9F}" name="EMAIL ADDRESS" dataDxfId="109" totalsRowDxfId="108"/>
    <tableColumn id="11" xr3:uid="{85D11F31-AD59-EB43-B31D-D7DA6FC213F6}" name="PHONE" dataDxfId="107" totalsRowDxfId="106"/>
    <tableColumn id="14" xr3:uid="{14B0418B-4D50-A648-BD10-9733A4DACE4B}" name="FAX" dataDxfId="105" totalsRowDxfId="104"/>
    <tableColumn id="17" xr3:uid="{D60A88E0-3718-0141-BEAC-35B35784C8DB}" name="MAILING ADDRESS" dataDxfId="103" totalsRowDxfId="102"/>
    <tableColumn id="7" xr3:uid="{CD5E03AF-29CA-0F45-A499-5087DC159ECD}" name="CITY" dataDxfId="101" totalsRowDxfId="100"/>
    <tableColumn id="8" xr3:uid="{47673927-EB21-7D47-9CB1-47215DEAD208}" name="STATE" dataDxfId="99" totalsRowDxfId="98"/>
    <tableColumn id="20" xr3:uid="{6F815D65-588B-A64C-A696-7ADF5C24546C}" name="ZIP" dataDxfId="97" totalsRowDxfId="96"/>
    <tableColumn id="4" xr3:uid="{0139FEDA-34CF-1C40-BB06-8C567D2066FB}" name="COUNTRY" dataDxfId="95" totalsRowDxfId="94"/>
    <tableColumn id="9" xr3:uid="{5B462FBF-6488-8047-8FD2-497C893D4084}" name="NOTES" dataDxfId="93" totalsRowDxfId="9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6DD8A51-3027-9D48-9954-666A3CD12B41}" name="Q4_table11" displayName="Q4_table11" ref="B46:U57" totalsRowCount="1" headerRowDxfId="91" dataDxfId="89" totalsRowDxfId="87" headerRowBorderDxfId="90" tableBorderDxfId="88" totalsRowBorderDxfId="86">
  <autoFilter ref="B46:U56" xr:uid="{C8512D88-5151-D64B-8052-27F6BDB2BD6C}"/>
  <tableColumns count="20">
    <tableColumn id="1" xr3:uid="{556D2BA1-4BEB-614B-AF55-E21C9FAE712E}" name="COMPANY NAME" dataDxfId="85" totalsRowDxfId="84"/>
    <tableColumn id="5" xr3:uid="{DF08B643-EA7A-6346-A240-844085E3911F}" name="CONTACT NAME" dataDxfId="83" totalsRowDxfId="82"/>
    <tableColumn id="2" xr3:uid="{461DB881-D452-E245-8033-7A6EB0E08E43}" name="SALES REP" dataDxfId="81" totalsRowDxfId="80"/>
    <tableColumn id="13" xr3:uid="{4C15EC5F-6855-7041-AB44-28E1E8A3079D}" name="SIZE OF DEAL" totalsRowFunction="custom" dataDxfId="79" totalsRowDxfId="78">
      <totalsRowFormula>SUM(E47:E56)</totalsRowFormula>
    </tableColumn>
    <tableColumn id="15" xr3:uid="{70373ACD-DE90-4B41-AA80-E5797A5A492F}" name="PROBABILITY _x000a_OF DEAL" totalsRowFunction="average" dataDxfId="77" totalsRowDxfId="76"/>
    <tableColumn id="12" xr3:uid="{A2C617D4-7143-894E-B04E-17F914F14723}" name="WEIGHTED _x000a_FORECAST" totalsRowFunction="custom" dataDxfId="75" totalsRowDxfId="74">
      <totalsRowFormula>SUM(G47:G56)</totalsRowFormula>
    </tableColumn>
    <tableColumn id="6" xr3:uid="{D605C6F4-2EA6-924C-AC47-53B55C2EBF82}" name="DEAL _x000a_STATUS" dataDxfId="73" totalsRowDxfId="72"/>
    <tableColumn id="16" xr3:uid="{BBC04AC8-FC12-C34A-A0AE-285CA881D37A}" name="PROJECTED CLOSING DATE" dataDxfId="71" totalsRowDxfId="70"/>
    <tableColumn id="19" xr3:uid="{1E01FA11-82DF-0441-9397-97DE8483C953}" name="DATE OF LAST CONTACT" dataDxfId="69" totalsRowDxfId="68"/>
    <tableColumn id="18" xr3:uid="{43497E90-AE53-5A4A-A2A7-3B4BDA3450F0}" name="DATE OF NEXT CONTACT" dataDxfId="67" totalsRowDxfId="66"/>
    <tableColumn id="3" xr3:uid="{5C34FAE6-E7CF-2A4C-9E1D-9A9427115A70}" name="NEXT ACTION" dataDxfId="65" totalsRowDxfId="64"/>
    <tableColumn id="10" xr3:uid="{270B58A0-13F2-5046-9B02-DBF62C256FE5}" name="EMAIL ADDRESS" dataDxfId="63" totalsRowDxfId="62"/>
    <tableColumn id="11" xr3:uid="{8852B255-D824-4642-AEEC-5A8AA3BB667D}" name="PHONE" dataDxfId="61" totalsRowDxfId="60"/>
    <tableColumn id="14" xr3:uid="{604C18CB-11AE-5D40-85C8-38FEC9FBF3BA}" name="FAX" dataDxfId="59" totalsRowDxfId="58"/>
    <tableColumn id="17" xr3:uid="{13EE7217-EE90-474B-A905-3A31A2A1E368}" name="MAILING ADDRESS" dataDxfId="57" totalsRowDxfId="56"/>
    <tableColumn id="7" xr3:uid="{0DC27EBD-B10F-4F4F-9835-295001D83B17}" name="CITY" dataDxfId="55" totalsRowDxfId="54"/>
    <tableColumn id="8" xr3:uid="{138FA84A-8776-5941-8FCE-243F81DB43BC}" name="STATE" dataDxfId="53" totalsRowDxfId="52"/>
    <tableColumn id="20" xr3:uid="{467064F3-1E58-A64B-B091-D500497A6010}" name="ZIP" dataDxfId="51" totalsRowDxfId="50"/>
    <tableColumn id="4" xr3:uid="{0C8AE49B-13F4-8049-A71E-8A9645BB0B9C}" name="COUNTRY" dataDxfId="49" totalsRowDxfId="48"/>
    <tableColumn id="9" xr3:uid="{A4CCF875-6E53-6C48-9499-FBE1B6433CB3}" name="NOTES" dataDxfId="47" totalsRowDxfId="4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34B908D-C216-C14E-BE38-D6C0CA8072C2}" name="Q3_table12" displayName="Q3_table12" ref="B32:U43" totalsRowCount="1" headerRowDxfId="45" dataDxfId="43" totalsRowDxfId="41" headerRowBorderDxfId="44" tableBorderDxfId="42" totalsRowBorderDxfId="40">
  <autoFilter ref="B32:U42" xr:uid="{6FA12816-92D6-0D42-BD3B-B7AC32844465}"/>
  <tableColumns count="20">
    <tableColumn id="1" xr3:uid="{16A1966C-FA7C-7A47-B6D9-6756A2FC420F}" name="COMPANY NAME" dataDxfId="39" totalsRowDxfId="38"/>
    <tableColumn id="5" xr3:uid="{B0BEEC34-38B9-934F-85A6-D0E91DBA4F67}" name="CONTACT NAME" dataDxfId="37" totalsRowDxfId="36"/>
    <tableColumn id="2" xr3:uid="{99D2D634-82B3-694D-B525-D64027E0845B}" name="SALES REP" dataDxfId="35" totalsRowDxfId="34"/>
    <tableColumn id="13" xr3:uid="{2B22A4C5-9FC6-B64E-8DFF-15AB3118ED08}" name="SIZE OF DEAL" totalsRowFunction="custom" dataDxfId="33" totalsRowDxfId="32">
      <totalsRowFormula>SUM(E33:E42)</totalsRowFormula>
    </tableColumn>
    <tableColumn id="15" xr3:uid="{A45E8675-E368-A145-9650-4CE7D1450490}" name="PROBABILITY _x000a_OF DEAL" totalsRowFunction="average" dataDxfId="31" totalsRowDxfId="30"/>
    <tableColumn id="12" xr3:uid="{164B26A9-729C-AA41-9EB2-BBFECDA8F202}" name="WEIGHTED _x000a_FORECAST" totalsRowFunction="custom" dataDxfId="29" totalsRowDxfId="28">
      <totalsRowFormula>SUM(G33:G42)</totalsRowFormula>
    </tableColumn>
    <tableColumn id="6" xr3:uid="{12D37894-F92C-9E4C-A9C6-30ACB2633685}" name="DEAL _x000a_STATUS" dataDxfId="27" totalsRowDxfId="26"/>
    <tableColumn id="16" xr3:uid="{E284E31C-8883-BB40-922C-0CDB2F51E271}" name="PROJECTED CLOSING DATE" dataDxfId="25" totalsRowDxfId="24"/>
    <tableColumn id="19" xr3:uid="{E3CF1AFB-DA28-1A49-BAF1-DC8E8E19C635}" name="DATE OF LAST CONTACT" dataDxfId="23" totalsRowDxfId="22"/>
    <tableColumn id="18" xr3:uid="{0866C3AD-31B5-FC46-B719-58123EF919C7}" name="DATE OF NEXT CONTACT" dataDxfId="21" totalsRowDxfId="20"/>
    <tableColumn id="3" xr3:uid="{32FC2D6A-028F-8B4D-BA2E-4A9E303A3464}" name="NEXT ACTION" dataDxfId="19" totalsRowDxfId="18"/>
    <tableColumn id="10" xr3:uid="{B693624A-710B-8F41-A58E-1BADCA2AF190}" name="EMAIL ADDRESS" dataDxfId="17" totalsRowDxfId="16"/>
    <tableColumn id="11" xr3:uid="{D3709EF2-AA32-AC48-BFF5-AD60BCCD3779}" name="PHONE" dataDxfId="15" totalsRowDxfId="14"/>
    <tableColumn id="14" xr3:uid="{A851D542-42F4-6543-B4BB-26A2F76CD5BB}" name="FAX" dataDxfId="13" totalsRowDxfId="12"/>
    <tableColumn id="17" xr3:uid="{EAD5562A-677E-434B-BAC6-7335962FE54B}" name="MAILING ADDRESS" dataDxfId="11" totalsRowDxfId="10"/>
    <tableColumn id="7" xr3:uid="{6C7E4B49-FFCF-2940-8F45-43C2CFF07FF1}" name="CITY" dataDxfId="9" totalsRowDxfId="8"/>
    <tableColumn id="8" xr3:uid="{D6EF801D-D1D8-F14C-B653-914D3E8CE013}" name="STATE" dataDxfId="7" totalsRowDxfId="6"/>
    <tableColumn id="20" xr3:uid="{46B21E57-3491-C34E-934F-042C7A4DA79E}" name="ZIP" dataDxfId="5" totalsRowDxfId="4"/>
    <tableColumn id="4" xr3:uid="{9D083F57-5915-124E-AB8D-209F29B0F5B7}" name="COUNTRY" dataDxfId="3" totalsRowDxfId="2"/>
    <tableColumn id="9" xr3:uid="{E39C0FE8-E569-2D41-987E-85F140261E97}" name="NOTES" dataDxfId="1" totalsRow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bit.ly/3sTCVBZ" TargetMode="Externa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V47"/>
  <sheetViews>
    <sheetView showGridLines="0" tabSelected="1" workbookViewId="0">
      <pane ySplit="2" topLeftCell="A3" activePane="bottomLeft" state="frozen"/>
      <selection activeCell="F4" sqref="F4:G9"/>
      <selection pane="bottomLeft" activeCell="B46" sqref="B46:L46"/>
    </sheetView>
  </sheetViews>
  <sheetFormatPr defaultColWidth="10.796875" defaultRowHeight="15" x14ac:dyDescent="0.25"/>
  <cols>
    <col min="1" max="1" width="3.296875" style="1" customWidth="1"/>
    <col min="2" max="2" width="15.796875" style="3" customWidth="1"/>
    <col min="3" max="4" width="12.796875" style="3" customWidth="1"/>
    <col min="5" max="5" width="17.796875" style="1" customWidth="1"/>
    <col min="6" max="6" width="13.796875" style="1" customWidth="1"/>
    <col min="7" max="7" width="17.796875" style="1" customWidth="1"/>
    <col min="8" max="8" width="11.796875" style="6" customWidth="1"/>
    <col min="9" max="10" width="15.796875" style="4" customWidth="1"/>
    <col min="11" max="11" width="15.796875" style="5" customWidth="1"/>
    <col min="12" max="12" width="20.796875" style="1" customWidth="1"/>
    <col min="13" max="13" width="12.796875" style="1" customWidth="1"/>
    <col min="14" max="15" width="11.796875" style="1" customWidth="1"/>
    <col min="16" max="16" width="12.796875" style="1" customWidth="1"/>
    <col min="17" max="17" width="11.796875" style="1" customWidth="1"/>
    <col min="18" max="19" width="10.796875" style="1"/>
    <col min="20" max="20" width="15.796875" style="1" customWidth="1"/>
    <col min="21" max="21" width="20.796875" style="1" customWidth="1"/>
    <col min="22" max="16384" width="10.796875" style="1"/>
  </cols>
  <sheetData>
    <row r="1" spans="1:22" customFormat="1" ht="196.95" customHeight="1" x14ac:dyDescent="0.3">
      <c r="B1" s="22"/>
    </row>
    <row r="2" spans="1:22" s="23" customFormat="1" ht="42" customHeight="1" x14ac:dyDescent="0.3">
      <c r="B2" s="24" t="s">
        <v>14</v>
      </c>
    </row>
    <row r="3" spans="1:22" s="27" customFormat="1" ht="34.950000000000003" customHeight="1" x14ac:dyDescent="0.35">
      <c r="A3" s="26"/>
      <c r="B3" s="69" t="s">
        <v>15</v>
      </c>
      <c r="C3" s="28"/>
      <c r="D3" s="28"/>
      <c r="E3" s="28"/>
      <c r="F3" s="28"/>
      <c r="G3" s="28"/>
      <c r="H3" s="28"/>
      <c r="I3" s="29"/>
      <c r="J3" s="29"/>
      <c r="K3" s="29"/>
      <c r="L3" s="26"/>
    </row>
    <row r="4" spans="1:22" ht="22.05" customHeight="1" thickBot="1" x14ac:dyDescent="0.3">
      <c r="A4" s="8"/>
      <c r="B4" s="32" t="s">
        <v>2</v>
      </c>
      <c r="C4" s="32"/>
      <c r="D4" s="32"/>
      <c r="E4" s="32" t="s">
        <v>4</v>
      </c>
      <c r="F4" s="32"/>
      <c r="G4" s="32"/>
      <c r="H4" s="32" t="s">
        <v>5</v>
      </c>
      <c r="I4" s="32"/>
      <c r="J4" s="32"/>
      <c r="K4" s="48"/>
      <c r="L4" s="49"/>
      <c r="M4" s="48" t="s">
        <v>24</v>
      </c>
      <c r="N4" s="50"/>
      <c r="O4" s="50"/>
      <c r="P4" s="50"/>
      <c r="Q4" s="50"/>
      <c r="R4" s="50"/>
      <c r="S4" s="50"/>
      <c r="T4" s="50"/>
      <c r="U4" s="48" t="s">
        <v>9</v>
      </c>
    </row>
    <row r="5" spans="1:22" s="2" customFormat="1" ht="34.950000000000003" customHeight="1" x14ac:dyDescent="0.3">
      <c r="A5" s="17"/>
      <c r="B5" s="44" t="s">
        <v>1</v>
      </c>
      <c r="C5" s="44" t="s">
        <v>0</v>
      </c>
      <c r="D5" s="44" t="s">
        <v>3</v>
      </c>
      <c r="E5" s="45" t="s">
        <v>10</v>
      </c>
      <c r="F5" s="45" t="s">
        <v>19</v>
      </c>
      <c r="G5" s="45" t="s">
        <v>20</v>
      </c>
      <c r="H5" s="33" t="s">
        <v>21</v>
      </c>
      <c r="I5" s="33" t="s">
        <v>6</v>
      </c>
      <c r="J5" s="33" t="s">
        <v>22</v>
      </c>
      <c r="K5" s="33" t="s">
        <v>23</v>
      </c>
      <c r="L5" s="46" t="s">
        <v>7</v>
      </c>
      <c r="M5" s="47" t="s">
        <v>25</v>
      </c>
      <c r="N5" s="47" t="s">
        <v>26</v>
      </c>
      <c r="O5" s="47" t="s">
        <v>27</v>
      </c>
      <c r="P5" s="47" t="s">
        <v>28</v>
      </c>
      <c r="Q5" s="47" t="s">
        <v>29</v>
      </c>
      <c r="R5" s="62" t="s">
        <v>30</v>
      </c>
      <c r="S5" s="62" t="s">
        <v>31</v>
      </c>
      <c r="T5" s="47" t="s">
        <v>32</v>
      </c>
      <c r="U5" s="46" t="s">
        <v>8</v>
      </c>
      <c r="V5" s="17"/>
    </row>
    <row r="6" spans="1:22" ht="18" customHeight="1" x14ac:dyDescent="0.25">
      <c r="A6" s="8"/>
      <c r="B6" s="40"/>
      <c r="C6" s="40"/>
      <c r="D6" s="40"/>
      <c r="E6" s="13">
        <v>2500000</v>
      </c>
      <c r="F6" s="14">
        <v>0.75</v>
      </c>
      <c r="G6" s="13">
        <f>Q1_table[[#This Row],[SIZE OF DEAL]]*Q1_table[[#This Row],[PROBABILITY 
OF DEAL]]</f>
        <v>1875000</v>
      </c>
      <c r="H6" s="19"/>
      <c r="I6" s="41"/>
      <c r="J6" s="41"/>
      <c r="K6" s="41"/>
      <c r="L6" s="42"/>
      <c r="M6" s="42"/>
      <c r="N6" s="42"/>
      <c r="O6" s="42"/>
      <c r="P6" s="42"/>
      <c r="Q6" s="42"/>
      <c r="R6" s="43"/>
      <c r="S6" s="43"/>
      <c r="T6" s="42"/>
      <c r="U6" s="40"/>
      <c r="V6" s="8"/>
    </row>
    <row r="7" spans="1:22" ht="18" customHeight="1" x14ac:dyDescent="0.25">
      <c r="A7" s="8"/>
      <c r="B7" s="54"/>
      <c r="C7" s="54"/>
      <c r="D7" s="54"/>
      <c r="E7" s="15">
        <v>3500000</v>
      </c>
      <c r="F7" s="16">
        <v>0.5</v>
      </c>
      <c r="G7" s="15">
        <f>Q1_table[[#This Row],[SIZE OF DEAL]]*Q1_table[[#This Row],[PROBABILITY 
OF DEAL]]</f>
        <v>1750000</v>
      </c>
      <c r="H7" s="56"/>
      <c r="I7" s="57"/>
      <c r="J7" s="57"/>
      <c r="K7" s="57"/>
      <c r="L7" s="58"/>
      <c r="M7" s="63"/>
      <c r="N7" s="63"/>
      <c r="O7" s="63"/>
      <c r="P7" s="63"/>
      <c r="Q7" s="63"/>
      <c r="R7" s="64"/>
      <c r="S7" s="64"/>
      <c r="T7" s="63"/>
      <c r="U7" s="54"/>
      <c r="V7" s="8"/>
    </row>
    <row r="8" spans="1:22" ht="18" customHeight="1" x14ac:dyDescent="0.25">
      <c r="A8" s="8"/>
      <c r="B8" s="40"/>
      <c r="C8" s="40"/>
      <c r="D8" s="40"/>
      <c r="E8" s="13">
        <v>900000</v>
      </c>
      <c r="F8" s="14">
        <v>0.1</v>
      </c>
      <c r="G8" s="13">
        <f>Q1_table[[#This Row],[SIZE OF DEAL]]*Q1_table[[#This Row],[PROBABILITY 
OF DEAL]]</f>
        <v>90000</v>
      </c>
      <c r="H8" s="18"/>
      <c r="I8" s="41"/>
      <c r="J8" s="41"/>
      <c r="K8" s="41"/>
      <c r="L8" s="42"/>
      <c r="M8" s="42"/>
      <c r="N8" s="42"/>
      <c r="O8" s="42"/>
      <c r="P8" s="42"/>
      <c r="Q8" s="42"/>
      <c r="R8" s="43"/>
      <c r="S8" s="43"/>
      <c r="T8" s="42"/>
      <c r="U8" s="40"/>
      <c r="V8" s="8"/>
    </row>
    <row r="9" spans="1:22" ht="18" customHeight="1" x14ac:dyDescent="0.25">
      <c r="A9" s="8"/>
      <c r="B9" s="54"/>
      <c r="C9" s="54"/>
      <c r="D9" s="54"/>
      <c r="E9" s="15">
        <v>2600000</v>
      </c>
      <c r="F9" s="16">
        <v>0.75</v>
      </c>
      <c r="G9" s="15">
        <f>Q1_table[[#This Row],[SIZE OF DEAL]]*Q1_table[[#This Row],[PROBABILITY 
OF DEAL]]</f>
        <v>1950000</v>
      </c>
      <c r="H9" s="56"/>
      <c r="I9" s="57"/>
      <c r="J9" s="57"/>
      <c r="K9" s="57"/>
      <c r="L9" s="58"/>
      <c r="M9" s="63"/>
      <c r="N9" s="63"/>
      <c r="O9" s="63"/>
      <c r="P9" s="63"/>
      <c r="Q9" s="63"/>
      <c r="R9" s="64"/>
      <c r="S9" s="64"/>
      <c r="T9" s="63"/>
      <c r="U9" s="54"/>
      <c r="V9" s="8"/>
    </row>
    <row r="10" spans="1:22" ht="18" customHeight="1" x14ac:dyDescent="0.25">
      <c r="A10" s="8"/>
      <c r="B10" s="40"/>
      <c r="C10" s="40"/>
      <c r="D10" s="40"/>
      <c r="E10" s="13">
        <v>2000000</v>
      </c>
      <c r="F10" s="14">
        <v>0.5</v>
      </c>
      <c r="G10" s="13">
        <f>Q1_table[[#This Row],[SIZE OF DEAL]]*Q1_table[[#This Row],[PROBABILITY 
OF DEAL]]</f>
        <v>1000000</v>
      </c>
      <c r="H10" s="18"/>
      <c r="I10" s="41"/>
      <c r="J10" s="41"/>
      <c r="K10" s="41"/>
      <c r="L10" s="42"/>
      <c r="M10" s="42"/>
      <c r="N10" s="42"/>
      <c r="O10" s="42"/>
      <c r="P10" s="42"/>
      <c r="Q10" s="42"/>
      <c r="R10" s="43"/>
      <c r="S10" s="43"/>
      <c r="T10" s="42"/>
      <c r="U10" s="40"/>
      <c r="V10" s="8"/>
    </row>
    <row r="11" spans="1:22" ht="18" customHeight="1" thickBot="1" x14ac:dyDescent="0.3">
      <c r="A11" s="8"/>
      <c r="B11" s="55"/>
      <c r="C11" s="55"/>
      <c r="D11" s="55"/>
      <c r="E11" s="38">
        <v>1800000</v>
      </c>
      <c r="F11" s="39">
        <v>0.1</v>
      </c>
      <c r="G11" s="38">
        <f>Q1_table[[#This Row],[SIZE OF DEAL]]*Q1_table[[#This Row],[PROBABILITY 
OF DEAL]]</f>
        <v>180000</v>
      </c>
      <c r="H11" s="59"/>
      <c r="I11" s="60"/>
      <c r="J11" s="60"/>
      <c r="K11" s="60"/>
      <c r="L11" s="61"/>
      <c r="M11" s="65"/>
      <c r="N11" s="65"/>
      <c r="O11" s="65"/>
      <c r="P11" s="65"/>
      <c r="Q11" s="65"/>
      <c r="R11" s="66"/>
      <c r="S11" s="66"/>
      <c r="T11" s="65"/>
      <c r="U11" s="55"/>
      <c r="V11" s="8"/>
    </row>
    <row r="12" spans="1:22" ht="24" customHeight="1" thickBot="1" x14ac:dyDescent="0.3">
      <c r="A12" s="8"/>
      <c r="B12" s="34"/>
      <c r="C12" s="34"/>
      <c r="D12" s="34"/>
      <c r="E12" s="51">
        <f>SUM(E6:E11)</f>
        <v>13300000</v>
      </c>
      <c r="F12" s="52">
        <f>SUBTOTAL(101,Q1_table[PROBABILITY 
OF DEAL])</f>
        <v>0.45</v>
      </c>
      <c r="G12" s="53">
        <f>SUM(G6:G11)</f>
        <v>6845000</v>
      </c>
      <c r="H12" s="34"/>
      <c r="I12" s="35"/>
      <c r="J12" s="35"/>
      <c r="K12" s="35"/>
      <c r="L12" s="36"/>
      <c r="M12" s="36"/>
      <c r="N12" s="36"/>
      <c r="O12" s="36"/>
      <c r="P12" s="36"/>
      <c r="Q12" s="36"/>
      <c r="R12" s="36"/>
      <c r="S12" s="36"/>
      <c r="T12" s="36"/>
      <c r="U12" s="37"/>
      <c r="V12" s="8"/>
    </row>
    <row r="13" spans="1:22" s="27" customFormat="1" ht="34.950000000000003" customHeight="1" x14ac:dyDescent="0.35">
      <c r="A13" s="26"/>
      <c r="B13" s="69" t="s">
        <v>16</v>
      </c>
      <c r="C13" s="28"/>
      <c r="D13" s="28"/>
      <c r="E13" s="28"/>
      <c r="F13" s="28"/>
      <c r="G13" s="28"/>
      <c r="H13" s="28"/>
      <c r="I13" s="29"/>
      <c r="J13" s="29"/>
      <c r="K13" s="29"/>
      <c r="L13" s="26"/>
    </row>
    <row r="14" spans="1:22" ht="22.05" customHeight="1" thickBot="1" x14ac:dyDescent="0.3">
      <c r="A14" s="8"/>
      <c r="B14" s="32" t="s">
        <v>2</v>
      </c>
      <c r="C14" s="32"/>
      <c r="D14" s="32"/>
      <c r="E14" s="32" t="s">
        <v>4</v>
      </c>
      <c r="F14" s="32"/>
      <c r="G14" s="32"/>
      <c r="H14" s="32" t="s">
        <v>5</v>
      </c>
      <c r="I14" s="32"/>
      <c r="J14" s="32"/>
      <c r="K14" s="48"/>
      <c r="L14" s="49"/>
      <c r="M14" s="48" t="s">
        <v>24</v>
      </c>
      <c r="N14" s="50"/>
      <c r="O14" s="50"/>
      <c r="P14" s="50"/>
      <c r="Q14" s="50"/>
      <c r="R14" s="50"/>
      <c r="S14" s="50"/>
      <c r="T14" s="50"/>
      <c r="U14" s="48" t="s">
        <v>9</v>
      </c>
    </row>
    <row r="15" spans="1:22" s="2" customFormat="1" ht="34.950000000000003" customHeight="1" x14ac:dyDescent="0.3">
      <c r="A15" s="17"/>
      <c r="B15" s="44" t="s">
        <v>1</v>
      </c>
      <c r="C15" s="44" t="s">
        <v>0</v>
      </c>
      <c r="D15" s="44" t="s">
        <v>3</v>
      </c>
      <c r="E15" s="45" t="s">
        <v>10</v>
      </c>
      <c r="F15" s="45" t="s">
        <v>19</v>
      </c>
      <c r="G15" s="45" t="s">
        <v>20</v>
      </c>
      <c r="H15" s="33" t="s">
        <v>21</v>
      </c>
      <c r="I15" s="33" t="s">
        <v>6</v>
      </c>
      <c r="J15" s="33" t="s">
        <v>22</v>
      </c>
      <c r="K15" s="33" t="s">
        <v>23</v>
      </c>
      <c r="L15" s="46" t="s">
        <v>7</v>
      </c>
      <c r="M15" s="47" t="s">
        <v>25</v>
      </c>
      <c r="N15" s="47" t="s">
        <v>26</v>
      </c>
      <c r="O15" s="47" t="s">
        <v>27</v>
      </c>
      <c r="P15" s="47" t="s">
        <v>28</v>
      </c>
      <c r="Q15" s="47" t="s">
        <v>29</v>
      </c>
      <c r="R15" s="62" t="s">
        <v>30</v>
      </c>
      <c r="S15" s="62" t="s">
        <v>31</v>
      </c>
      <c r="T15" s="47" t="s">
        <v>32</v>
      </c>
      <c r="U15" s="46" t="s">
        <v>8</v>
      </c>
      <c r="V15" s="17"/>
    </row>
    <row r="16" spans="1:22" ht="18" customHeight="1" x14ac:dyDescent="0.25">
      <c r="A16" s="8"/>
      <c r="B16" s="40"/>
      <c r="C16" s="40"/>
      <c r="D16" s="40"/>
      <c r="E16" s="13">
        <v>1600000</v>
      </c>
      <c r="F16" s="14">
        <v>0.25</v>
      </c>
      <c r="G16" s="13">
        <f>Q2_table[[#This Row],[SIZE OF DEAL]]*Q2_table[[#This Row],[PROBABILITY 
OF DEAL]]</f>
        <v>400000</v>
      </c>
      <c r="H16" s="19"/>
      <c r="I16" s="41"/>
      <c r="J16" s="41"/>
      <c r="K16" s="41"/>
      <c r="L16" s="42"/>
      <c r="M16" s="42"/>
      <c r="N16" s="42"/>
      <c r="O16" s="42"/>
      <c r="P16" s="42"/>
      <c r="Q16" s="42"/>
      <c r="R16" s="43"/>
      <c r="S16" s="43"/>
      <c r="T16" s="42"/>
      <c r="U16" s="40"/>
      <c r="V16" s="8"/>
    </row>
    <row r="17" spans="1:22" ht="18" customHeight="1" x14ac:dyDescent="0.25">
      <c r="A17" s="8"/>
      <c r="B17" s="54"/>
      <c r="C17" s="54"/>
      <c r="D17" s="54"/>
      <c r="E17" s="15">
        <v>2750000</v>
      </c>
      <c r="F17" s="16">
        <v>0.35</v>
      </c>
      <c r="G17" s="15">
        <f>Q2_table[[#This Row],[SIZE OF DEAL]]*Q2_table[[#This Row],[PROBABILITY 
OF DEAL]]</f>
        <v>962499.99999999988</v>
      </c>
      <c r="H17" s="56"/>
      <c r="I17" s="57"/>
      <c r="J17" s="57"/>
      <c r="K17" s="57"/>
      <c r="L17" s="58"/>
      <c r="M17" s="63"/>
      <c r="N17" s="63"/>
      <c r="O17" s="63"/>
      <c r="P17" s="63"/>
      <c r="Q17" s="63"/>
      <c r="R17" s="64"/>
      <c r="S17" s="64"/>
      <c r="T17" s="63"/>
      <c r="U17" s="54"/>
      <c r="V17" s="8"/>
    </row>
    <row r="18" spans="1:22" ht="18" customHeight="1" x14ac:dyDescent="0.25">
      <c r="A18" s="8"/>
      <c r="B18" s="40"/>
      <c r="C18" s="40"/>
      <c r="D18" s="40"/>
      <c r="E18" s="13">
        <v>850000</v>
      </c>
      <c r="F18" s="14">
        <v>0.9</v>
      </c>
      <c r="G18" s="13">
        <f>Q2_table[[#This Row],[SIZE OF DEAL]]*Q2_table[[#This Row],[PROBABILITY 
OF DEAL]]</f>
        <v>765000</v>
      </c>
      <c r="H18" s="18"/>
      <c r="I18" s="41"/>
      <c r="J18" s="41"/>
      <c r="K18" s="41"/>
      <c r="L18" s="42"/>
      <c r="M18" s="42"/>
      <c r="N18" s="42"/>
      <c r="O18" s="42"/>
      <c r="P18" s="42"/>
      <c r="Q18" s="42"/>
      <c r="R18" s="43"/>
      <c r="S18" s="43"/>
      <c r="T18" s="42"/>
      <c r="U18" s="40"/>
      <c r="V18" s="8"/>
    </row>
    <row r="19" spans="1:22" ht="18" customHeight="1" x14ac:dyDescent="0.25">
      <c r="A19" s="8"/>
      <c r="B19" s="54"/>
      <c r="C19" s="54"/>
      <c r="D19" s="54"/>
      <c r="E19" s="15">
        <v>6750000</v>
      </c>
      <c r="F19" s="16">
        <v>0.6</v>
      </c>
      <c r="G19" s="15">
        <f>Q2_table[[#This Row],[SIZE OF DEAL]]*Q2_table[[#This Row],[PROBABILITY 
OF DEAL]]</f>
        <v>4050000</v>
      </c>
      <c r="H19" s="56"/>
      <c r="I19" s="57"/>
      <c r="J19" s="57"/>
      <c r="K19" s="57"/>
      <c r="L19" s="58"/>
      <c r="M19" s="63"/>
      <c r="N19" s="63"/>
      <c r="O19" s="63"/>
      <c r="P19" s="63"/>
      <c r="Q19" s="63"/>
      <c r="R19" s="64"/>
      <c r="S19" s="64"/>
      <c r="T19" s="63"/>
      <c r="U19" s="54"/>
      <c r="V19" s="8"/>
    </row>
    <row r="20" spans="1:22" ht="18" customHeight="1" x14ac:dyDescent="0.25">
      <c r="A20" s="8"/>
      <c r="B20" s="40"/>
      <c r="C20" s="40"/>
      <c r="D20" s="40"/>
      <c r="E20" s="13">
        <v>2750000</v>
      </c>
      <c r="F20" s="14">
        <v>0.33</v>
      </c>
      <c r="G20" s="13">
        <f>Q2_table[[#This Row],[SIZE OF DEAL]]*Q2_table[[#This Row],[PROBABILITY 
OF DEAL]]</f>
        <v>907500</v>
      </c>
      <c r="H20" s="18"/>
      <c r="I20" s="41"/>
      <c r="J20" s="41"/>
      <c r="K20" s="41"/>
      <c r="L20" s="42"/>
      <c r="M20" s="42"/>
      <c r="N20" s="42"/>
      <c r="O20" s="42"/>
      <c r="P20" s="42"/>
      <c r="Q20" s="42"/>
      <c r="R20" s="43"/>
      <c r="S20" s="43"/>
      <c r="T20" s="42"/>
      <c r="U20" s="40"/>
      <c r="V20" s="8"/>
    </row>
    <row r="21" spans="1:22" ht="18" customHeight="1" thickBot="1" x14ac:dyDescent="0.3">
      <c r="A21" s="8"/>
      <c r="B21" s="55"/>
      <c r="C21" s="55"/>
      <c r="D21" s="55"/>
      <c r="E21" s="38">
        <v>2000000</v>
      </c>
      <c r="F21" s="39">
        <v>0.2</v>
      </c>
      <c r="G21" s="38">
        <f>Q2_table[[#This Row],[SIZE OF DEAL]]*Q2_table[[#This Row],[PROBABILITY 
OF DEAL]]</f>
        <v>400000</v>
      </c>
      <c r="H21" s="59"/>
      <c r="I21" s="60"/>
      <c r="J21" s="60"/>
      <c r="K21" s="60"/>
      <c r="L21" s="61"/>
      <c r="M21" s="65"/>
      <c r="N21" s="65"/>
      <c r="O21" s="65"/>
      <c r="P21" s="65"/>
      <c r="Q21" s="65"/>
      <c r="R21" s="66"/>
      <c r="S21" s="66"/>
      <c r="T21" s="65"/>
      <c r="U21" s="55"/>
      <c r="V21" s="8"/>
    </row>
    <row r="22" spans="1:22" ht="24" customHeight="1" thickBot="1" x14ac:dyDescent="0.3">
      <c r="A22" s="8"/>
      <c r="B22" s="34"/>
      <c r="C22" s="34"/>
      <c r="D22" s="34"/>
      <c r="E22" s="51">
        <f>SUM(E16:E21)</f>
        <v>16700000</v>
      </c>
      <c r="F22" s="52">
        <f>SUBTOTAL(101,Q2_table[PROBABILITY 
OF DEAL])</f>
        <v>0.43833333333333341</v>
      </c>
      <c r="G22" s="53">
        <f>SUM(G16:G21)</f>
        <v>7485000</v>
      </c>
      <c r="H22" s="34"/>
      <c r="I22" s="35"/>
      <c r="J22" s="35"/>
      <c r="K22" s="35"/>
      <c r="L22" s="36"/>
      <c r="M22" s="36"/>
      <c r="N22" s="36"/>
      <c r="O22" s="36"/>
      <c r="P22" s="36"/>
      <c r="Q22" s="36"/>
      <c r="R22" s="36"/>
      <c r="S22" s="36"/>
      <c r="T22" s="36"/>
      <c r="U22" s="37"/>
      <c r="V22" s="8"/>
    </row>
    <row r="23" spans="1:22" s="27" customFormat="1" ht="34.950000000000003" customHeight="1" x14ac:dyDescent="0.35">
      <c r="A23" s="26"/>
      <c r="B23" s="69" t="s">
        <v>17</v>
      </c>
      <c r="C23" s="28"/>
      <c r="D23" s="28"/>
      <c r="E23" s="28"/>
      <c r="F23" s="28"/>
      <c r="G23" s="28"/>
      <c r="H23" s="28"/>
      <c r="I23" s="29"/>
      <c r="J23" s="29"/>
      <c r="K23" s="29"/>
      <c r="L23" s="26"/>
    </row>
    <row r="24" spans="1:22" ht="22.05" customHeight="1" thickBot="1" x14ac:dyDescent="0.3">
      <c r="A24" s="8"/>
      <c r="B24" s="32" t="s">
        <v>2</v>
      </c>
      <c r="C24" s="32"/>
      <c r="D24" s="32"/>
      <c r="E24" s="32" t="s">
        <v>4</v>
      </c>
      <c r="F24" s="32"/>
      <c r="G24" s="32"/>
      <c r="H24" s="32" t="s">
        <v>5</v>
      </c>
      <c r="I24" s="32"/>
      <c r="J24" s="32"/>
      <c r="K24" s="48"/>
      <c r="L24" s="49"/>
      <c r="M24" s="48" t="s">
        <v>24</v>
      </c>
      <c r="N24" s="50"/>
      <c r="O24" s="50"/>
      <c r="P24" s="50"/>
      <c r="Q24" s="50"/>
      <c r="R24" s="50"/>
      <c r="S24" s="50"/>
      <c r="T24" s="50"/>
      <c r="U24" s="48" t="s">
        <v>9</v>
      </c>
    </row>
    <row r="25" spans="1:22" s="2" customFormat="1" ht="34.950000000000003" customHeight="1" x14ac:dyDescent="0.3">
      <c r="A25" s="17"/>
      <c r="B25" s="44" t="s">
        <v>1</v>
      </c>
      <c r="C25" s="44" t="s">
        <v>0</v>
      </c>
      <c r="D25" s="44" t="s">
        <v>3</v>
      </c>
      <c r="E25" s="45" t="s">
        <v>10</v>
      </c>
      <c r="F25" s="45" t="s">
        <v>19</v>
      </c>
      <c r="G25" s="45" t="s">
        <v>20</v>
      </c>
      <c r="H25" s="33" t="s">
        <v>21</v>
      </c>
      <c r="I25" s="33" t="s">
        <v>6</v>
      </c>
      <c r="J25" s="33" t="s">
        <v>22</v>
      </c>
      <c r="K25" s="33" t="s">
        <v>23</v>
      </c>
      <c r="L25" s="46" t="s">
        <v>7</v>
      </c>
      <c r="M25" s="47" t="s">
        <v>25</v>
      </c>
      <c r="N25" s="47" t="s">
        <v>26</v>
      </c>
      <c r="O25" s="47" t="s">
        <v>27</v>
      </c>
      <c r="P25" s="47" t="s">
        <v>28</v>
      </c>
      <c r="Q25" s="47" t="s">
        <v>29</v>
      </c>
      <c r="R25" s="62" t="s">
        <v>30</v>
      </c>
      <c r="S25" s="62" t="s">
        <v>31</v>
      </c>
      <c r="T25" s="47" t="s">
        <v>32</v>
      </c>
      <c r="U25" s="46" t="s">
        <v>8</v>
      </c>
      <c r="V25" s="17"/>
    </row>
    <row r="26" spans="1:22" ht="18" customHeight="1" x14ac:dyDescent="0.25">
      <c r="A26" s="8"/>
      <c r="B26" s="40"/>
      <c r="C26" s="40"/>
      <c r="D26" s="40"/>
      <c r="E26" s="13">
        <v>1000000</v>
      </c>
      <c r="F26" s="14">
        <v>0.75</v>
      </c>
      <c r="G26" s="13">
        <f>Q3_table[[#This Row],[SIZE OF DEAL]]*Q3_table[[#This Row],[PROBABILITY 
OF DEAL]]</f>
        <v>750000</v>
      </c>
      <c r="H26" s="19"/>
      <c r="I26" s="41"/>
      <c r="J26" s="41"/>
      <c r="K26" s="41"/>
      <c r="L26" s="42"/>
      <c r="M26" s="42"/>
      <c r="N26" s="42"/>
      <c r="O26" s="42"/>
      <c r="P26" s="42"/>
      <c r="Q26" s="42"/>
      <c r="R26" s="43"/>
      <c r="S26" s="43"/>
      <c r="T26" s="42"/>
      <c r="U26" s="40"/>
      <c r="V26" s="8"/>
    </row>
    <row r="27" spans="1:22" ht="18" customHeight="1" x14ac:dyDescent="0.25">
      <c r="A27" s="8"/>
      <c r="B27" s="54"/>
      <c r="C27" s="54"/>
      <c r="D27" s="54"/>
      <c r="E27" s="15">
        <v>2100000</v>
      </c>
      <c r="F27" s="16">
        <v>0.85</v>
      </c>
      <c r="G27" s="15">
        <f>Q3_table[[#This Row],[SIZE OF DEAL]]*Q3_table[[#This Row],[PROBABILITY 
OF DEAL]]</f>
        <v>1785000</v>
      </c>
      <c r="H27" s="56"/>
      <c r="I27" s="57"/>
      <c r="J27" s="57"/>
      <c r="K27" s="57"/>
      <c r="L27" s="58"/>
      <c r="M27" s="63"/>
      <c r="N27" s="63"/>
      <c r="O27" s="63"/>
      <c r="P27" s="63"/>
      <c r="Q27" s="63"/>
      <c r="R27" s="64"/>
      <c r="S27" s="64"/>
      <c r="T27" s="63"/>
      <c r="U27" s="54"/>
      <c r="V27" s="8"/>
    </row>
    <row r="28" spans="1:22" ht="18" customHeight="1" x14ac:dyDescent="0.25">
      <c r="A28" s="8"/>
      <c r="B28" s="40"/>
      <c r="C28" s="40"/>
      <c r="D28" s="40"/>
      <c r="E28" s="13">
        <v>3200000</v>
      </c>
      <c r="F28" s="14">
        <v>0.75</v>
      </c>
      <c r="G28" s="13">
        <f>Q3_table[[#This Row],[SIZE OF DEAL]]*Q3_table[[#This Row],[PROBABILITY 
OF DEAL]]</f>
        <v>2400000</v>
      </c>
      <c r="H28" s="18"/>
      <c r="I28" s="41"/>
      <c r="J28" s="41"/>
      <c r="K28" s="41"/>
      <c r="L28" s="42"/>
      <c r="M28" s="42"/>
      <c r="N28" s="42"/>
      <c r="O28" s="42"/>
      <c r="P28" s="42"/>
      <c r="Q28" s="42"/>
      <c r="R28" s="43"/>
      <c r="S28" s="43"/>
      <c r="T28" s="42"/>
      <c r="U28" s="40"/>
      <c r="V28" s="8"/>
    </row>
    <row r="29" spans="1:22" ht="18" customHeight="1" x14ac:dyDescent="0.25">
      <c r="A29" s="8"/>
      <c r="B29" s="54"/>
      <c r="C29" s="54"/>
      <c r="D29" s="54"/>
      <c r="E29" s="15">
        <v>1400000</v>
      </c>
      <c r="F29" s="16">
        <v>0.75</v>
      </c>
      <c r="G29" s="15">
        <f>Q3_table[[#This Row],[SIZE OF DEAL]]*Q3_table[[#This Row],[PROBABILITY 
OF DEAL]]</f>
        <v>1050000</v>
      </c>
      <c r="H29" s="56"/>
      <c r="I29" s="57"/>
      <c r="J29" s="57"/>
      <c r="K29" s="57"/>
      <c r="L29" s="58"/>
      <c r="M29" s="63"/>
      <c r="N29" s="63"/>
      <c r="O29" s="63"/>
      <c r="P29" s="63"/>
      <c r="Q29" s="63"/>
      <c r="R29" s="64"/>
      <c r="S29" s="64"/>
      <c r="T29" s="63"/>
      <c r="U29" s="54"/>
      <c r="V29" s="8"/>
    </row>
    <row r="30" spans="1:22" ht="18" customHeight="1" x14ac:dyDescent="0.25">
      <c r="A30" s="8"/>
      <c r="B30" s="40"/>
      <c r="C30" s="40"/>
      <c r="D30" s="40"/>
      <c r="E30" s="13">
        <v>1700000</v>
      </c>
      <c r="F30" s="14">
        <v>0.9</v>
      </c>
      <c r="G30" s="13">
        <f>Q3_table[[#This Row],[SIZE OF DEAL]]*Q3_table[[#This Row],[PROBABILITY 
OF DEAL]]</f>
        <v>1530000</v>
      </c>
      <c r="H30" s="18"/>
      <c r="I30" s="41"/>
      <c r="J30" s="41"/>
      <c r="K30" s="41"/>
      <c r="L30" s="42"/>
      <c r="M30" s="42"/>
      <c r="N30" s="42"/>
      <c r="O30" s="42"/>
      <c r="P30" s="42"/>
      <c r="Q30" s="42"/>
      <c r="R30" s="43"/>
      <c r="S30" s="43"/>
      <c r="T30" s="42"/>
      <c r="U30" s="40"/>
      <c r="V30" s="8"/>
    </row>
    <row r="31" spans="1:22" ht="18" customHeight="1" thickBot="1" x14ac:dyDescent="0.3">
      <c r="A31" s="8"/>
      <c r="B31" s="55"/>
      <c r="C31" s="55"/>
      <c r="D31" s="55"/>
      <c r="E31" s="38">
        <v>2600000</v>
      </c>
      <c r="F31" s="39">
        <v>0.5</v>
      </c>
      <c r="G31" s="38">
        <f>Q3_table[[#This Row],[SIZE OF DEAL]]*Q3_table[[#This Row],[PROBABILITY 
OF DEAL]]</f>
        <v>1300000</v>
      </c>
      <c r="H31" s="59"/>
      <c r="I31" s="60"/>
      <c r="J31" s="60"/>
      <c r="K31" s="60"/>
      <c r="L31" s="61"/>
      <c r="M31" s="65"/>
      <c r="N31" s="65"/>
      <c r="O31" s="65"/>
      <c r="P31" s="65"/>
      <c r="Q31" s="65"/>
      <c r="R31" s="66"/>
      <c r="S31" s="66"/>
      <c r="T31" s="65"/>
      <c r="U31" s="55"/>
      <c r="V31" s="8"/>
    </row>
    <row r="32" spans="1:22" ht="24" customHeight="1" thickBot="1" x14ac:dyDescent="0.3">
      <c r="A32" s="8"/>
      <c r="B32" s="34"/>
      <c r="C32" s="34"/>
      <c r="D32" s="34"/>
      <c r="E32" s="51">
        <f>SUM(E26:E31)</f>
        <v>12000000</v>
      </c>
      <c r="F32" s="52">
        <f>SUBTOTAL(101,Q3_table[PROBABILITY 
OF DEAL])</f>
        <v>0.75</v>
      </c>
      <c r="G32" s="53">
        <f>SUM(G26:G31)</f>
        <v>8815000</v>
      </c>
      <c r="H32" s="34"/>
      <c r="I32" s="35"/>
      <c r="J32" s="35"/>
      <c r="K32" s="35"/>
      <c r="L32" s="36"/>
      <c r="M32" s="36"/>
      <c r="N32" s="36"/>
      <c r="O32" s="36"/>
      <c r="P32" s="36"/>
      <c r="Q32" s="36"/>
      <c r="R32" s="36"/>
      <c r="S32" s="36"/>
      <c r="T32" s="36"/>
      <c r="U32" s="37"/>
      <c r="V32" s="8"/>
    </row>
    <row r="33" spans="1:22" s="27" customFormat="1" ht="34.950000000000003" customHeight="1" x14ac:dyDescent="0.35">
      <c r="A33" s="26"/>
      <c r="B33" s="69" t="s">
        <v>18</v>
      </c>
      <c r="C33" s="28"/>
      <c r="D33" s="28"/>
      <c r="E33" s="28"/>
      <c r="F33" s="28"/>
      <c r="G33" s="28"/>
      <c r="H33" s="28"/>
      <c r="I33" s="29"/>
      <c r="J33" s="29"/>
      <c r="K33" s="29"/>
      <c r="L33" s="26"/>
    </row>
    <row r="34" spans="1:22" ht="22.05" customHeight="1" thickBot="1" x14ac:dyDescent="0.3">
      <c r="A34" s="8"/>
      <c r="B34" s="32" t="s">
        <v>2</v>
      </c>
      <c r="C34" s="32"/>
      <c r="D34" s="32"/>
      <c r="E34" s="32" t="s">
        <v>4</v>
      </c>
      <c r="F34" s="32"/>
      <c r="G34" s="32"/>
      <c r="H34" s="32" t="s">
        <v>5</v>
      </c>
      <c r="I34" s="32"/>
      <c r="J34" s="32"/>
      <c r="K34" s="48"/>
      <c r="L34" s="49"/>
      <c r="M34" s="48" t="s">
        <v>24</v>
      </c>
      <c r="N34" s="50"/>
      <c r="O34" s="50"/>
      <c r="P34" s="50"/>
      <c r="Q34" s="50"/>
      <c r="R34" s="50"/>
      <c r="S34" s="50"/>
      <c r="T34" s="50"/>
      <c r="U34" s="48" t="s">
        <v>9</v>
      </c>
    </row>
    <row r="35" spans="1:22" s="2" customFormat="1" ht="34.950000000000003" customHeight="1" x14ac:dyDescent="0.3">
      <c r="A35" s="17"/>
      <c r="B35" s="44" t="s">
        <v>1</v>
      </c>
      <c r="C35" s="44" t="s">
        <v>0</v>
      </c>
      <c r="D35" s="44" t="s">
        <v>3</v>
      </c>
      <c r="E35" s="45" t="s">
        <v>10</v>
      </c>
      <c r="F35" s="45" t="s">
        <v>19</v>
      </c>
      <c r="G35" s="45" t="s">
        <v>20</v>
      </c>
      <c r="H35" s="33" t="s">
        <v>21</v>
      </c>
      <c r="I35" s="33" t="s">
        <v>6</v>
      </c>
      <c r="J35" s="33" t="s">
        <v>22</v>
      </c>
      <c r="K35" s="33" t="s">
        <v>23</v>
      </c>
      <c r="L35" s="46" t="s">
        <v>7</v>
      </c>
      <c r="M35" s="47" t="s">
        <v>25</v>
      </c>
      <c r="N35" s="47" t="s">
        <v>26</v>
      </c>
      <c r="O35" s="47" t="s">
        <v>27</v>
      </c>
      <c r="P35" s="47" t="s">
        <v>28</v>
      </c>
      <c r="Q35" s="47" t="s">
        <v>29</v>
      </c>
      <c r="R35" s="62" t="s">
        <v>30</v>
      </c>
      <c r="S35" s="62" t="s">
        <v>31</v>
      </c>
      <c r="T35" s="47" t="s">
        <v>32</v>
      </c>
      <c r="U35" s="46" t="s">
        <v>8</v>
      </c>
      <c r="V35" s="17"/>
    </row>
    <row r="36" spans="1:22" ht="18" customHeight="1" x14ac:dyDescent="0.25">
      <c r="A36" s="8"/>
      <c r="B36" s="40"/>
      <c r="C36" s="40"/>
      <c r="D36" s="40"/>
      <c r="E36" s="13">
        <v>2600000</v>
      </c>
      <c r="F36" s="14">
        <v>0.1</v>
      </c>
      <c r="G36" s="13">
        <f>Q4_table[[#This Row],[SIZE OF DEAL]]*Q4_table[[#This Row],[PROBABILITY 
OF DEAL]]</f>
        <v>260000</v>
      </c>
      <c r="H36" s="19"/>
      <c r="I36" s="41"/>
      <c r="J36" s="41"/>
      <c r="K36" s="41"/>
      <c r="L36" s="42"/>
      <c r="M36" s="42"/>
      <c r="N36" s="42"/>
      <c r="O36" s="42"/>
      <c r="P36" s="42"/>
      <c r="Q36" s="42"/>
      <c r="R36" s="43"/>
      <c r="S36" s="43"/>
      <c r="T36" s="42"/>
      <c r="U36" s="40"/>
      <c r="V36" s="8"/>
    </row>
    <row r="37" spans="1:22" ht="18" customHeight="1" x14ac:dyDescent="0.25">
      <c r="A37" s="8"/>
      <c r="B37" s="54"/>
      <c r="C37" s="54"/>
      <c r="D37" s="54"/>
      <c r="E37" s="15">
        <v>1750000</v>
      </c>
      <c r="F37" s="16">
        <v>0.85</v>
      </c>
      <c r="G37" s="15">
        <f>Q4_table[[#This Row],[SIZE OF DEAL]]*Q4_table[[#This Row],[PROBABILITY 
OF DEAL]]</f>
        <v>1487500</v>
      </c>
      <c r="H37" s="56"/>
      <c r="I37" s="57"/>
      <c r="J37" s="57"/>
      <c r="K37" s="57"/>
      <c r="L37" s="58"/>
      <c r="M37" s="63"/>
      <c r="N37" s="63"/>
      <c r="O37" s="63"/>
      <c r="P37" s="63"/>
      <c r="Q37" s="63"/>
      <c r="R37" s="64"/>
      <c r="S37" s="64"/>
      <c r="T37" s="63"/>
      <c r="U37" s="54"/>
      <c r="V37" s="8"/>
    </row>
    <row r="38" spans="1:22" ht="18" customHeight="1" x14ac:dyDescent="0.25">
      <c r="A38" s="8"/>
      <c r="B38" s="40"/>
      <c r="C38" s="40"/>
      <c r="D38" s="40"/>
      <c r="E38" s="13">
        <v>900000</v>
      </c>
      <c r="F38" s="14">
        <v>0.1</v>
      </c>
      <c r="G38" s="13">
        <f>Q4_table[[#This Row],[SIZE OF DEAL]]*Q4_table[[#This Row],[PROBABILITY 
OF DEAL]]</f>
        <v>90000</v>
      </c>
      <c r="H38" s="18"/>
      <c r="I38" s="41"/>
      <c r="J38" s="41"/>
      <c r="K38" s="41"/>
      <c r="L38" s="42"/>
      <c r="M38" s="42"/>
      <c r="N38" s="42"/>
      <c r="O38" s="42"/>
      <c r="P38" s="42"/>
      <c r="Q38" s="42"/>
      <c r="R38" s="43"/>
      <c r="S38" s="43"/>
      <c r="T38" s="42"/>
      <c r="U38" s="40"/>
      <c r="V38" s="8"/>
    </row>
    <row r="39" spans="1:22" ht="18" customHeight="1" x14ac:dyDescent="0.25">
      <c r="A39" s="8"/>
      <c r="B39" s="54"/>
      <c r="C39" s="54"/>
      <c r="D39" s="54"/>
      <c r="E39" s="15">
        <v>1400000</v>
      </c>
      <c r="F39" s="16">
        <v>0.5</v>
      </c>
      <c r="G39" s="15">
        <f>Q4_table[[#This Row],[SIZE OF DEAL]]*Q4_table[[#This Row],[PROBABILITY 
OF DEAL]]</f>
        <v>700000</v>
      </c>
      <c r="H39" s="56"/>
      <c r="I39" s="57"/>
      <c r="J39" s="57"/>
      <c r="K39" s="57"/>
      <c r="L39" s="58"/>
      <c r="M39" s="63"/>
      <c r="N39" s="63"/>
      <c r="O39" s="63"/>
      <c r="P39" s="63"/>
      <c r="Q39" s="63"/>
      <c r="R39" s="64"/>
      <c r="S39" s="64"/>
      <c r="T39" s="63"/>
      <c r="U39" s="54"/>
      <c r="V39" s="8"/>
    </row>
    <row r="40" spans="1:22" ht="18" customHeight="1" x14ac:dyDescent="0.25">
      <c r="A40" s="8"/>
      <c r="B40" s="40"/>
      <c r="C40" s="40"/>
      <c r="D40" s="40"/>
      <c r="E40" s="13">
        <v>3000000</v>
      </c>
      <c r="F40" s="14">
        <v>0.5</v>
      </c>
      <c r="G40" s="13">
        <f>Q4_table[[#This Row],[SIZE OF DEAL]]*Q4_table[[#This Row],[PROBABILITY 
OF DEAL]]</f>
        <v>1500000</v>
      </c>
      <c r="H40" s="18"/>
      <c r="I40" s="41"/>
      <c r="J40" s="41"/>
      <c r="K40" s="41"/>
      <c r="L40" s="42"/>
      <c r="M40" s="42"/>
      <c r="N40" s="42"/>
      <c r="O40" s="42"/>
      <c r="P40" s="42"/>
      <c r="Q40" s="42"/>
      <c r="R40" s="43"/>
      <c r="S40" s="43"/>
      <c r="T40" s="42"/>
      <c r="U40" s="40"/>
      <c r="V40" s="8"/>
    </row>
    <row r="41" spans="1:22" ht="18" customHeight="1" thickBot="1" x14ac:dyDescent="0.3">
      <c r="A41" s="8"/>
      <c r="B41" s="55"/>
      <c r="C41" s="55"/>
      <c r="D41" s="55"/>
      <c r="E41" s="38">
        <v>1000000</v>
      </c>
      <c r="F41" s="39">
        <v>0.75</v>
      </c>
      <c r="G41" s="38">
        <f>Q4_table[[#This Row],[SIZE OF DEAL]]*Q4_table[[#This Row],[PROBABILITY 
OF DEAL]]</f>
        <v>750000</v>
      </c>
      <c r="H41" s="59"/>
      <c r="I41" s="60"/>
      <c r="J41" s="60"/>
      <c r="K41" s="60"/>
      <c r="L41" s="61"/>
      <c r="M41" s="65"/>
      <c r="N41" s="65"/>
      <c r="O41" s="65"/>
      <c r="P41" s="65"/>
      <c r="Q41" s="65"/>
      <c r="R41" s="66"/>
      <c r="S41" s="66"/>
      <c r="T41" s="65"/>
      <c r="U41" s="55"/>
      <c r="V41" s="8"/>
    </row>
    <row r="42" spans="1:22" ht="24" customHeight="1" thickBot="1" x14ac:dyDescent="0.3">
      <c r="A42" s="8"/>
      <c r="B42" s="34"/>
      <c r="C42" s="34"/>
      <c r="D42" s="34"/>
      <c r="E42" s="51">
        <f>SUM(E36:E41)</f>
        <v>10650000</v>
      </c>
      <c r="F42" s="52">
        <f>SUBTOTAL(101,Q4_table[PROBABILITY 
OF DEAL])</f>
        <v>0.46666666666666662</v>
      </c>
      <c r="G42" s="53">
        <f>SUM(G36:G41)</f>
        <v>4787500</v>
      </c>
      <c r="H42" s="34"/>
      <c r="I42" s="35"/>
      <c r="J42" s="35"/>
      <c r="K42" s="35"/>
      <c r="L42" s="36"/>
      <c r="M42" s="36"/>
      <c r="N42" s="36"/>
      <c r="O42" s="36"/>
      <c r="P42" s="36"/>
      <c r="Q42" s="36"/>
      <c r="R42" s="36"/>
      <c r="S42" s="36"/>
      <c r="T42" s="36"/>
      <c r="U42" s="37"/>
      <c r="V42" s="8"/>
    </row>
    <row r="43" spans="1:22" ht="10.050000000000001" customHeight="1" x14ac:dyDescent="0.25">
      <c r="A43" s="8"/>
      <c r="B43" s="9"/>
      <c r="C43" s="9"/>
      <c r="D43" s="9"/>
      <c r="E43" s="8"/>
      <c r="F43" s="8"/>
      <c r="G43" s="8"/>
      <c r="H43" s="10"/>
      <c r="I43" s="11"/>
      <c r="J43" s="11"/>
      <c r="K43" s="7"/>
      <c r="L43" s="8"/>
    </row>
    <row r="44" spans="1:22" s="12" customFormat="1" ht="34.950000000000003" customHeight="1" thickBot="1" x14ac:dyDescent="0.3">
      <c r="D44" s="30" t="s">
        <v>11</v>
      </c>
      <c r="E44" s="31">
        <f>SUM(E12,E22,E32,E42)</f>
        <v>52650000</v>
      </c>
      <c r="F44" s="67">
        <f>AVERAGE(F42,F32,F22,F12)</f>
        <v>0.52625</v>
      </c>
      <c r="G44" s="31">
        <f>SUM(G12,G22,G32,G42)</f>
        <v>27932500</v>
      </c>
    </row>
    <row r="45" spans="1:22" x14ac:dyDescent="0.25">
      <c r="A45" s="8"/>
      <c r="B45" s="9"/>
      <c r="C45" s="9"/>
      <c r="D45" s="9"/>
      <c r="E45" s="8"/>
      <c r="F45" s="8"/>
      <c r="G45" s="8"/>
      <c r="H45" s="10"/>
      <c r="I45" s="11"/>
      <c r="J45" s="11"/>
      <c r="K45" s="7"/>
      <c r="L45" s="8"/>
    </row>
    <row r="46" spans="1:22" customFormat="1" ht="49.95" customHeight="1" x14ac:dyDescent="0.3">
      <c r="A46" s="25"/>
      <c r="B46" s="70" t="s">
        <v>12</v>
      </c>
      <c r="C46" s="70"/>
      <c r="D46" s="70"/>
      <c r="E46" s="70"/>
      <c r="F46" s="70"/>
      <c r="G46" s="70"/>
      <c r="H46" s="70"/>
      <c r="I46" s="70"/>
      <c r="J46" s="70"/>
      <c r="K46" s="70"/>
      <c r="L46" s="70"/>
    </row>
    <row r="47" spans="1:22" x14ac:dyDescent="0.25">
      <c r="A47" s="8"/>
      <c r="B47" s="9"/>
      <c r="C47" s="9"/>
      <c r="D47" s="9"/>
      <c r="E47" s="8"/>
      <c r="F47" s="8"/>
      <c r="G47" s="8"/>
      <c r="H47" s="10"/>
      <c r="I47" s="11"/>
      <c r="J47" s="11"/>
      <c r="K47" s="7"/>
      <c r="L47" s="8"/>
    </row>
  </sheetData>
  <mergeCells count="1">
    <mergeCell ref="B46:L46"/>
  </mergeCells>
  <phoneticPr fontId="15" type="noConversion"/>
  <hyperlinks>
    <hyperlink ref="B46:L46" r:id="rId1" display="CLICK HERE TO CREATE IN SMARTSHEET" xr:uid="{3E103B0E-9BAF-4051-A928-7B52207E9EB6}"/>
  </hyperlinks>
  <pageMargins left="0.3" right="0.3" top="0.3" bottom="0.3" header="0" footer="0"/>
  <pageSetup scale="42" orientation="landscape" horizontalDpi="0" verticalDpi="0"/>
  <ignoredErrors>
    <ignoredError sqref="F44" formula="1"/>
  </ignoredErrors>
  <drawing r:id="rId2"/>
  <tableParts count="4">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30122-EE6B-7D4E-92E0-9836A59E88E1}">
  <sheetPr>
    <tabColor theme="3" tint="0.79998168889431442"/>
    <pageSetUpPr fitToPage="1"/>
  </sheetPr>
  <dimension ref="A1:V61"/>
  <sheetViews>
    <sheetView showGridLines="0" workbookViewId="0">
      <selection activeCell="B5" sqref="B5"/>
    </sheetView>
  </sheetViews>
  <sheetFormatPr defaultColWidth="10.796875" defaultRowHeight="15" x14ac:dyDescent="0.25"/>
  <cols>
    <col min="1" max="1" width="3.296875" style="1" customWidth="1"/>
    <col min="2" max="2" width="15.796875" style="3" customWidth="1"/>
    <col min="3" max="4" width="12.796875" style="3" customWidth="1"/>
    <col min="5" max="5" width="17.796875" style="1" customWidth="1"/>
    <col min="6" max="6" width="13.796875" style="1" customWidth="1"/>
    <col min="7" max="7" width="17.796875" style="1" customWidth="1"/>
    <col min="8" max="8" width="11.796875" style="6" customWidth="1"/>
    <col min="9" max="10" width="15.796875" style="4" customWidth="1"/>
    <col min="11" max="11" width="15.796875" style="5" customWidth="1"/>
    <col min="12" max="12" width="20.796875" style="1" customWidth="1"/>
    <col min="13" max="13" width="12.796875" style="1" customWidth="1"/>
    <col min="14" max="15" width="11.796875" style="1" customWidth="1"/>
    <col min="16" max="16" width="12.796875" style="1" customWidth="1"/>
    <col min="17" max="17" width="11.796875" style="1" customWidth="1"/>
    <col min="18" max="19" width="10.796875" style="1"/>
    <col min="20" max="20" width="15.796875" style="1" customWidth="1"/>
    <col min="21" max="21" width="20.796875" style="1" customWidth="1"/>
    <col min="22" max="16384" width="10.796875" style="1"/>
  </cols>
  <sheetData>
    <row r="1" spans="1:22" s="23" customFormat="1" ht="42" customHeight="1" x14ac:dyDescent="0.3">
      <c r="B1" s="24" t="s">
        <v>14</v>
      </c>
    </row>
    <row r="2" spans="1:22" s="27" customFormat="1" ht="34.950000000000003" customHeight="1" x14ac:dyDescent="0.35">
      <c r="A2" s="26"/>
      <c r="B2" s="69" t="s">
        <v>15</v>
      </c>
      <c r="C2" s="28"/>
      <c r="D2" s="28"/>
      <c r="E2" s="28"/>
      <c r="F2" s="28"/>
      <c r="G2" s="28"/>
      <c r="H2" s="28"/>
      <c r="I2" s="29"/>
      <c r="J2" s="29"/>
      <c r="K2" s="29"/>
      <c r="L2" s="26"/>
    </row>
    <row r="3" spans="1:22" ht="22.05" customHeight="1" thickBot="1" x14ac:dyDescent="0.3">
      <c r="A3" s="8"/>
      <c r="B3" s="32" t="s">
        <v>2</v>
      </c>
      <c r="C3" s="32"/>
      <c r="D3" s="32"/>
      <c r="E3" s="32" t="s">
        <v>4</v>
      </c>
      <c r="F3" s="32"/>
      <c r="G3" s="32"/>
      <c r="H3" s="32" t="s">
        <v>5</v>
      </c>
      <c r="I3" s="32"/>
      <c r="J3" s="32"/>
      <c r="K3" s="48"/>
      <c r="L3" s="49"/>
      <c r="M3" s="48" t="s">
        <v>24</v>
      </c>
      <c r="N3" s="50"/>
      <c r="O3" s="50"/>
      <c r="P3" s="50"/>
      <c r="Q3" s="50"/>
      <c r="R3" s="50"/>
      <c r="S3" s="50"/>
      <c r="T3" s="50"/>
      <c r="U3" s="48" t="s">
        <v>9</v>
      </c>
    </row>
    <row r="4" spans="1:22" s="2" customFormat="1" ht="34.950000000000003" customHeight="1" x14ac:dyDescent="0.3">
      <c r="A4" s="17"/>
      <c r="B4" s="44" t="s">
        <v>1</v>
      </c>
      <c r="C4" s="44" t="s">
        <v>0</v>
      </c>
      <c r="D4" s="44" t="s">
        <v>3</v>
      </c>
      <c r="E4" s="45" t="s">
        <v>10</v>
      </c>
      <c r="F4" s="45" t="s">
        <v>19</v>
      </c>
      <c r="G4" s="45" t="s">
        <v>20</v>
      </c>
      <c r="H4" s="33" t="s">
        <v>21</v>
      </c>
      <c r="I4" s="33" t="s">
        <v>6</v>
      </c>
      <c r="J4" s="33" t="s">
        <v>22</v>
      </c>
      <c r="K4" s="33" t="s">
        <v>23</v>
      </c>
      <c r="L4" s="46" t="s">
        <v>7</v>
      </c>
      <c r="M4" s="47" t="s">
        <v>25</v>
      </c>
      <c r="N4" s="47" t="s">
        <v>26</v>
      </c>
      <c r="O4" s="47" t="s">
        <v>27</v>
      </c>
      <c r="P4" s="47" t="s">
        <v>28</v>
      </c>
      <c r="Q4" s="47" t="s">
        <v>29</v>
      </c>
      <c r="R4" s="62" t="s">
        <v>30</v>
      </c>
      <c r="S4" s="62" t="s">
        <v>31</v>
      </c>
      <c r="T4" s="47" t="s">
        <v>32</v>
      </c>
      <c r="U4" s="46" t="s">
        <v>8</v>
      </c>
      <c r="V4" s="17"/>
    </row>
    <row r="5" spans="1:22" ht="18" customHeight="1" x14ac:dyDescent="0.25">
      <c r="A5" s="8"/>
      <c r="B5" s="40"/>
      <c r="C5" s="40"/>
      <c r="D5" s="40"/>
      <c r="E5" s="13"/>
      <c r="F5" s="14">
        <v>0</v>
      </c>
      <c r="G5" s="13"/>
      <c r="H5" s="19"/>
      <c r="I5" s="41"/>
      <c r="J5" s="41"/>
      <c r="K5" s="41"/>
      <c r="L5" s="42"/>
      <c r="M5" s="42"/>
      <c r="N5" s="42"/>
      <c r="O5" s="42"/>
      <c r="P5" s="42"/>
      <c r="Q5" s="42"/>
      <c r="R5" s="43"/>
      <c r="S5" s="43"/>
      <c r="T5" s="42"/>
      <c r="U5" s="40"/>
      <c r="V5" s="8"/>
    </row>
    <row r="6" spans="1:22" ht="18" customHeight="1" x14ac:dyDescent="0.25">
      <c r="A6" s="8"/>
      <c r="B6" s="54"/>
      <c r="C6" s="54"/>
      <c r="D6" s="54"/>
      <c r="E6" s="15"/>
      <c r="F6" s="16">
        <v>0</v>
      </c>
      <c r="G6" s="15"/>
      <c r="H6" s="56"/>
      <c r="I6" s="57"/>
      <c r="J6" s="57"/>
      <c r="K6" s="57"/>
      <c r="L6" s="58"/>
      <c r="M6" s="63"/>
      <c r="N6" s="63"/>
      <c r="O6" s="63"/>
      <c r="P6" s="63"/>
      <c r="Q6" s="63"/>
      <c r="R6" s="64"/>
      <c r="S6" s="64"/>
      <c r="T6" s="63"/>
      <c r="U6" s="54"/>
      <c r="V6" s="8"/>
    </row>
    <row r="7" spans="1:22" ht="18" customHeight="1" x14ac:dyDescent="0.25">
      <c r="A7" s="8"/>
      <c r="B7" s="40"/>
      <c r="C7" s="40"/>
      <c r="D7" s="40"/>
      <c r="E7" s="13"/>
      <c r="F7" s="14">
        <v>0</v>
      </c>
      <c r="G7" s="13"/>
      <c r="H7" s="18"/>
      <c r="I7" s="41"/>
      <c r="J7" s="41"/>
      <c r="K7" s="41"/>
      <c r="L7" s="42"/>
      <c r="M7" s="42"/>
      <c r="N7" s="42"/>
      <c r="O7" s="42"/>
      <c r="P7" s="42"/>
      <c r="Q7" s="42"/>
      <c r="R7" s="43"/>
      <c r="S7" s="43"/>
      <c r="T7" s="42"/>
      <c r="U7" s="40"/>
      <c r="V7" s="8"/>
    </row>
    <row r="8" spans="1:22" ht="18" customHeight="1" x14ac:dyDescent="0.25">
      <c r="A8" s="8"/>
      <c r="B8" s="54"/>
      <c r="C8" s="54"/>
      <c r="D8" s="54"/>
      <c r="E8" s="15"/>
      <c r="F8" s="16">
        <v>0</v>
      </c>
      <c r="G8" s="15"/>
      <c r="H8" s="56"/>
      <c r="I8" s="57"/>
      <c r="J8" s="57"/>
      <c r="K8" s="57"/>
      <c r="L8" s="58"/>
      <c r="M8" s="63"/>
      <c r="N8" s="63"/>
      <c r="O8" s="63"/>
      <c r="P8" s="63"/>
      <c r="Q8" s="63"/>
      <c r="R8" s="64"/>
      <c r="S8" s="64"/>
      <c r="T8" s="63"/>
      <c r="U8" s="54"/>
      <c r="V8" s="8"/>
    </row>
    <row r="9" spans="1:22" ht="18" customHeight="1" x14ac:dyDescent="0.25">
      <c r="A9" s="8"/>
      <c r="B9" s="40"/>
      <c r="C9" s="40"/>
      <c r="D9" s="40"/>
      <c r="E9" s="13"/>
      <c r="F9" s="14">
        <v>0</v>
      </c>
      <c r="G9" s="13"/>
      <c r="H9" s="18"/>
      <c r="I9" s="41"/>
      <c r="J9" s="41"/>
      <c r="K9" s="41"/>
      <c r="L9" s="42"/>
      <c r="M9" s="42"/>
      <c r="N9" s="42"/>
      <c r="O9" s="42"/>
      <c r="P9" s="42"/>
      <c r="Q9" s="42"/>
      <c r="R9" s="43"/>
      <c r="S9" s="43"/>
      <c r="T9" s="42"/>
      <c r="U9" s="40"/>
      <c r="V9" s="8"/>
    </row>
    <row r="10" spans="1:22" ht="18" customHeight="1" x14ac:dyDescent="0.25">
      <c r="A10" s="8"/>
      <c r="B10" s="54"/>
      <c r="C10" s="54"/>
      <c r="D10" s="54"/>
      <c r="E10" s="15"/>
      <c r="F10" s="16">
        <v>0</v>
      </c>
      <c r="G10" s="15"/>
      <c r="H10" s="56"/>
      <c r="I10" s="57"/>
      <c r="J10" s="57"/>
      <c r="K10" s="57"/>
      <c r="L10" s="58"/>
      <c r="M10" s="63"/>
      <c r="N10" s="63"/>
      <c r="O10" s="63"/>
      <c r="P10" s="63"/>
      <c r="Q10" s="63"/>
      <c r="R10" s="64"/>
      <c r="S10" s="64"/>
      <c r="T10" s="63"/>
      <c r="U10" s="54"/>
      <c r="V10" s="8"/>
    </row>
    <row r="11" spans="1:22" ht="18" customHeight="1" x14ac:dyDescent="0.25">
      <c r="A11" s="8"/>
      <c r="B11" s="40"/>
      <c r="C11" s="40"/>
      <c r="D11" s="40"/>
      <c r="E11" s="13"/>
      <c r="F11" s="14">
        <v>0</v>
      </c>
      <c r="G11" s="13"/>
      <c r="H11" s="18"/>
      <c r="I11" s="41"/>
      <c r="J11" s="41"/>
      <c r="K11" s="41"/>
      <c r="L11" s="42"/>
      <c r="M11" s="42"/>
      <c r="N11" s="42"/>
      <c r="O11" s="42"/>
      <c r="P11" s="42"/>
      <c r="Q11" s="42"/>
      <c r="R11" s="43"/>
      <c r="S11" s="43"/>
      <c r="T11" s="42"/>
      <c r="U11" s="40"/>
      <c r="V11" s="8"/>
    </row>
    <row r="12" spans="1:22" ht="18" customHeight="1" x14ac:dyDescent="0.25">
      <c r="A12" s="8"/>
      <c r="B12" s="54"/>
      <c r="C12" s="54"/>
      <c r="D12" s="54"/>
      <c r="E12" s="15"/>
      <c r="F12" s="16">
        <v>0</v>
      </c>
      <c r="G12" s="15"/>
      <c r="H12" s="56"/>
      <c r="I12" s="57"/>
      <c r="J12" s="57"/>
      <c r="K12" s="57"/>
      <c r="L12" s="58"/>
      <c r="M12" s="63"/>
      <c r="N12" s="63"/>
      <c r="O12" s="63"/>
      <c r="P12" s="63"/>
      <c r="Q12" s="63"/>
      <c r="R12" s="64"/>
      <c r="S12" s="64"/>
      <c r="T12" s="63"/>
      <c r="U12" s="54"/>
      <c r="V12" s="8"/>
    </row>
    <row r="13" spans="1:22" ht="18" customHeight="1" x14ac:dyDescent="0.25">
      <c r="A13" s="8"/>
      <c r="B13" s="40"/>
      <c r="C13" s="40"/>
      <c r="D13" s="40"/>
      <c r="E13" s="13"/>
      <c r="F13" s="14">
        <v>0</v>
      </c>
      <c r="G13" s="13"/>
      <c r="H13" s="18"/>
      <c r="I13" s="41"/>
      <c r="J13" s="41"/>
      <c r="K13" s="41"/>
      <c r="L13" s="42"/>
      <c r="M13" s="42"/>
      <c r="N13" s="42"/>
      <c r="O13" s="42"/>
      <c r="P13" s="42"/>
      <c r="Q13" s="42"/>
      <c r="R13" s="43"/>
      <c r="S13" s="43"/>
      <c r="T13" s="42"/>
      <c r="U13" s="40"/>
      <c r="V13" s="8"/>
    </row>
    <row r="14" spans="1:22" ht="18" customHeight="1" thickBot="1" x14ac:dyDescent="0.3">
      <c r="A14" s="8"/>
      <c r="B14" s="55"/>
      <c r="C14" s="55"/>
      <c r="D14" s="55"/>
      <c r="E14" s="38"/>
      <c r="F14" s="39">
        <v>0</v>
      </c>
      <c r="G14" s="38"/>
      <c r="H14" s="59"/>
      <c r="I14" s="60"/>
      <c r="J14" s="60"/>
      <c r="K14" s="60"/>
      <c r="L14" s="61"/>
      <c r="M14" s="65"/>
      <c r="N14" s="65"/>
      <c r="O14" s="65"/>
      <c r="P14" s="65"/>
      <c r="Q14" s="65"/>
      <c r="R14" s="66"/>
      <c r="S14" s="66"/>
      <c r="T14" s="65"/>
      <c r="U14" s="55"/>
      <c r="V14" s="8"/>
    </row>
    <row r="15" spans="1:22" ht="24" customHeight="1" thickBot="1" x14ac:dyDescent="0.3">
      <c r="A15" s="8"/>
      <c r="B15" s="34"/>
      <c r="C15" s="34"/>
      <c r="D15" s="34"/>
      <c r="E15" s="68">
        <f>SUM(E5:E14)</f>
        <v>0</v>
      </c>
      <c r="F15" s="52">
        <f>SUBTOTAL(101,Q1_table10[PROBABILITY 
OF DEAL])</f>
        <v>0</v>
      </c>
      <c r="G15" s="68">
        <f>SUM(G5:G14)</f>
        <v>0</v>
      </c>
      <c r="H15" s="34"/>
      <c r="I15" s="35"/>
      <c r="J15" s="35"/>
      <c r="K15" s="35"/>
      <c r="L15" s="36"/>
      <c r="M15" s="36"/>
      <c r="N15" s="36"/>
      <c r="O15" s="36"/>
      <c r="P15" s="36"/>
      <c r="Q15" s="36"/>
      <c r="R15" s="36"/>
      <c r="S15" s="36"/>
      <c r="T15" s="36"/>
      <c r="U15" s="37"/>
      <c r="V15" s="8"/>
    </row>
    <row r="16" spans="1:22" s="27" customFormat="1" ht="34.950000000000003" customHeight="1" x14ac:dyDescent="0.35">
      <c r="A16" s="26"/>
      <c r="B16" s="69" t="s">
        <v>16</v>
      </c>
      <c r="C16" s="28"/>
      <c r="D16" s="28"/>
      <c r="E16" s="28"/>
      <c r="F16" s="28"/>
      <c r="G16" s="28"/>
      <c r="H16" s="28"/>
      <c r="I16" s="29"/>
      <c r="J16" s="29"/>
      <c r="K16" s="29"/>
      <c r="L16" s="26"/>
    </row>
    <row r="17" spans="1:22" ht="22.05" customHeight="1" thickBot="1" x14ac:dyDescent="0.3">
      <c r="A17" s="8"/>
      <c r="B17" s="32" t="s">
        <v>2</v>
      </c>
      <c r="C17" s="32"/>
      <c r="D17" s="32"/>
      <c r="E17" s="32" t="s">
        <v>4</v>
      </c>
      <c r="F17" s="32"/>
      <c r="G17" s="32"/>
      <c r="H17" s="32" t="s">
        <v>5</v>
      </c>
      <c r="I17" s="32"/>
      <c r="J17" s="32"/>
      <c r="K17" s="48"/>
      <c r="L17" s="49"/>
      <c r="M17" s="48" t="s">
        <v>24</v>
      </c>
      <c r="N17" s="50"/>
      <c r="O17" s="50"/>
      <c r="P17" s="50"/>
      <c r="Q17" s="50"/>
      <c r="R17" s="50"/>
      <c r="S17" s="50"/>
      <c r="T17" s="50"/>
      <c r="U17" s="48" t="s">
        <v>9</v>
      </c>
    </row>
    <row r="18" spans="1:22" s="2" customFormat="1" ht="34.950000000000003" customHeight="1" x14ac:dyDescent="0.3">
      <c r="A18" s="17"/>
      <c r="B18" s="44" t="s">
        <v>1</v>
      </c>
      <c r="C18" s="44" t="s">
        <v>0</v>
      </c>
      <c r="D18" s="44" t="s">
        <v>3</v>
      </c>
      <c r="E18" s="45" t="s">
        <v>10</v>
      </c>
      <c r="F18" s="45" t="s">
        <v>19</v>
      </c>
      <c r="G18" s="45" t="s">
        <v>20</v>
      </c>
      <c r="H18" s="33" t="s">
        <v>21</v>
      </c>
      <c r="I18" s="33" t="s">
        <v>6</v>
      </c>
      <c r="J18" s="33" t="s">
        <v>22</v>
      </c>
      <c r="K18" s="33" t="s">
        <v>23</v>
      </c>
      <c r="L18" s="46" t="s">
        <v>7</v>
      </c>
      <c r="M18" s="47" t="s">
        <v>25</v>
      </c>
      <c r="N18" s="47" t="s">
        <v>26</v>
      </c>
      <c r="O18" s="47" t="s">
        <v>27</v>
      </c>
      <c r="P18" s="47" t="s">
        <v>28</v>
      </c>
      <c r="Q18" s="47" t="s">
        <v>29</v>
      </c>
      <c r="R18" s="62" t="s">
        <v>30</v>
      </c>
      <c r="S18" s="62" t="s">
        <v>31</v>
      </c>
      <c r="T18" s="47" t="s">
        <v>32</v>
      </c>
      <c r="U18" s="46" t="s">
        <v>8</v>
      </c>
      <c r="V18" s="17"/>
    </row>
    <row r="19" spans="1:22" ht="18" customHeight="1" x14ac:dyDescent="0.25">
      <c r="A19" s="8"/>
      <c r="B19" s="40"/>
      <c r="C19" s="40"/>
      <c r="D19" s="40"/>
      <c r="E19" s="13"/>
      <c r="F19" s="14">
        <v>0</v>
      </c>
      <c r="G19" s="13"/>
      <c r="H19" s="19"/>
      <c r="I19" s="41"/>
      <c r="J19" s="41"/>
      <c r="K19" s="41"/>
      <c r="L19" s="42"/>
      <c r="M19" s="42"/>
      <c r="N19" s="42"/>
      <c r="O19" s="42"/>
      <c r="P19" s="42"/>
      <c r="Q19" s="42"/>
      <c r="R19" s="43"/>
      <c r="S19" s="43"/>
      <c r="T19" s="42"/>
      <c r="U19" s="40"/>
      <c r="V19" s="8"/>
    </row>
    <row r="20" spans="1:22" ht="18" customHeight="1" x14ac:dyDescent="0.25">
      <c r="A20" s="8"/>
      <c r="B20" s="54"/>
      <c r="C20" s="54"/>
      <c r="D20" s="54"/>
      <c r="E20" s="15"/>
      <c r="F20" s="16">
        <v>0</v>
      </c>
      <c r="G20" s="15"/>
      <c r="H20" s="56"/>
      <c r="I20" s="57"/>
      <c r="J20" s="57"/>
      <c r="K20" s="57"/>
      <c r="L20" s="58"/>
      <c r="M20" s="63"/>
      <c r="N20" s="63"/>
      <c r="O20" s="63"/>
      <c r="P20" s="63"/>
      <c r="Q20" s="63"/>
      <c r="R20" s="64"/>
      <c r="S20" s="64"/>
      <c r="T20" s="63"/>
      <c r="U20" s="54"/>
      <c r="V20" s="8"/>
    </row>
    <row r="21" spans="1:22" ht="18" customHeight="1" x14ac:dyDescent="0.25">
      <c r="A21" s="8"/>
      <c r="B21" s="40"/>
      <c r="C21" s="40"/>
      <c r="D21" s="40"/>
      <c r="E21" s="13"/>
      <c r="F21" s="14">
        <v>0</v>
      </c>
      <c r="G21" s="13"/>
      <c r="H21" s="18"/>
      <c r="I21" s="41"/>
      <c r="J21" s="41"/>
      <c r="K21" s="41"/>
      <c r="L21" s="42"/>
      <c r="M21" s="42"/>
      <c r="N21" s="42"/>
      <c r="O21" s="42"/>
      <c r="P21" s="42"/>
      <c r="Q21" s="42"/>
      <c r="R21" s="43"/>
      <c r="S21" s="43"/>
      <c r="T21" s="42"/>
      <c r="U21" s="40"/>
      <c r="V21" s="8"/>
    </row>
    <row r="22" spans="1:22" ht="18" customHeight="1" x14ac:dyDescent="0.25">
      <c r="A22" s="8"/>
      <c r="B22" s="54"/>
      <c r="C22" s="54"/>
      <c r="D22" s="54"/>
      <c r="E22" s="15"/>
      <c r="F22" s="16">
        <v>0</v>
      </c>
      <c r="G22" s="15"/>
      <c r="H22" s="56"/>
      <c r="I22" s="57"/>
      <c r="J22" s="57"/>
      <c r="K22" s="57"/>
      <c r="L22" s="58"/>
      <c r="M22" s="63"/>
      <c r="N22" s="63"/>
      <c r="O22" s="63"/>
      <c r="P22" s="63"/>
      <c r="Q22" s="63"/>
      <c r="R22" s="64"/>
      <c r="S22" s="64"/>
      <c r="T22" s="63"/>
      <c r="U22" s="54"/>
      <c r="V22" s="8"/>
    </row>
    <row r="23" spans="1:22" ht="18" customHeight="1" x14ac:dyDescent="0.25">
      <c r="A23" s="8"/>
      <c r="B23" s="40"/>
      <c r="C23" s="40"/>
      <c r="D23" s="40"/>
      <c r="E23" s="13"/>
      <c r="F23" s="14">
        <v>0</v>
      </c>
      <c r="G23" s="13"/>
      <c r="H23" s="18"/>
      <c r="I23" s="41"/>
      <c r="J23" s="41"/>
      <c r="K23" s="41"/>
      <c r="L23" s="42"/>
      <c r="M23" s="42"/>
      <c r="N23" s="42"/>
      <c r="O23" s="42"/>
      <c r="P23" s="42"/>
      <c r="Q23" s="42"/>
      <c r="R23" s="43"/>
      <c r="S23" s="43"/>
      <c r="T23" s="42"/>
      <c r="U23" s="40"/>
      <c r="V23" s="8"/>
    </row>
    <row r="24" spans="1:22" ht="18" customHeight="1" x14ac:dyDescent="0.25">
      <c r="A24" s="8"/>
      <c r="B24" s="54"/>
      <c r="C24" s="54"/>
      <c r="D24" s="54"/>
      <c r="E24" s="15"/>
      <c r="F24" s="16">
        <v>0</v>
      </c>
      <c r="G24" s="15"/>
      <c r="H24" s="56"/>
      <c r="I24" s="57"/>
      <c r="J24" s="57"/>
      <c r="K24" s="57"/>
      <c r="L24" s="58"/>
      <c r="M24" s="63"/>
      <c r="N24" s="63"/>
      <c r="O24" s="63"/>
      <c r="P24" s="63"/>
      <c r="Q24" s="63"/>
      <c r="R24" s="64"/>
      <c r="S24" s="64"/>
      <c r="T24" s="63"/>
      <c r="U24" s="54"/>
      <c r="V24" s="8"/>
    </row>
    <row r="25" spans="1:22" ht="18" customHeight="1" x14ac:dyDescent="0.25">
      <c r="A25" s="8"/>
      <c r="B25" s="40"/>
      <c r="C25" s="40"/>
      <c r="D25" s="40"/>
      <c r="E25" s="13"/>
      <c r="F25" s="14">
        <v>0</v>
      </c>
      <c r="G25" s="13"/>
      <c r="H25" s="18"/>
      <c r="I25" s="41"/>
      <c r="J25" s="41"/>
      <c r="K25" s="41"/>
      <c r="L25" s="42"/>
      <c r="M25" s="42"/>
      <c r="N25" s="42"/>
      <c r="O25" s="42"/>
      <c r="P25" s="42"/>
      <c r="Q25" s="42"/>
      <c r="R25" s="43"/>
      <c r="S25" s="43"/>
      <c r="T25" s="42"/>
      <c r="U25" s="40"/>
      <c r="V25" s="8"/>
    </row>
    <row r="26" spans="1:22" ht="18" customHeight="1" x14ac:dyDescent="0.25">
      <c r="A26" s="8"/>
      <c r="B26" s="54"/>
      <c r="C26" s="54"/>
      <c r="D26" s="54"/>
      <c r="E26" s="15"/>
      <c r="F26" s="16">
        <v>0</v>
      </c>
      <c r="G26" s="15"/>
      <c r="H26" s="56"/>
      <c r="I26" s="57"/>
      <c r="J26" s="57"/>
      <c r="K26" s="57"/>
      <c r="L26" s="58"/>
      <c r="M26" s="63"/>
      <c r="N26" s="63"/>
      <c r="O26" s="63"/>
      <c r="P26" s="63"/>
      <c r="Q26" s="63"/>
      <c r="R26" s="64"/>
      <c r="S26" s="64"/>
      <c r="T26" s="63"/>
      <c r="U26" s="54"/>
      <c r="V26" s="8"/>
    </row>
    <row r="27" spans="1:22" ht="18" customHeight="1" x14ac:dyDescent="0.25">
      <c r="A27" s="8"/>
      <c r="B27" s="40"/>
      <c r="C27" s="40"/>
      <c r="D27" s="40"/>
      <c r="E27" s="13"/>
      <c r="F27" s="14">
        <v>0</v>
      </c>
      <c r="G27" s="13"/>
      <c r="H27" s="18"/>
      <c r="I27" s="41"/>
      <c r="J27" s="41"/>
      <c r="K27" s="41"/>
      <c r="L27" s="42"/>
      <c r="M27" s="42"/>
      <c r="N27" s="42"/>
      <c r="O27" s="42"/>
      <c r="P27" s="42"/>
      <c r="Q27" s="42"/>
      <c r="R27" s="43"/>
      <c r="S27" s="43"/>
      <c r="T27" s="42"/>
      <c r="U27" s="40"/>
      <c r="V27" s="8"/>
    </row>
    <row r="28" spans="1:22" ht="18" customHeight="1" thickBot="1" x14ac:dyDescent="0.3">
      <c r="A28" s="8"/>
      <c r="B28" s="55"/>
      <c r="C28" s="55"/>
      <c r="D28" s="55"/>
      <c r="E28" s="38"/>
      <c r="F28" s="39">
        <v>0</v>
      </c>
      <c r="G28" s="38"/>
      <c r="H28" s="59"/>
      <c r="I28" s="60"/>
      <c r="J28" s="60"/>
      <c r="K28" s="60"/>
      <c r="L28" s="61"/>
      <c r="M28" s="65"/>
      <c r="N28" s="65"/>
      <c r="O28" s="65"/>
      <c r="P28" s="65"/>
      <c r="Q28" s="65"/>
      <c r="R28" s="66"/>
      <c r="S28" s="66"/>
      <c r="T28" s="65"/>
      <c r="U28" s="55"/>
      <c r="V28" s="8"/>
    </row>
    <row r="29" spans="1:22" ht="24" customHeight="1" thickBot="1" x14ac:dyDescent="0.3">
      <c r="A29" s="8"/>
      <c r="B29" s="34"/>
      <c r="C29" s="34"/>
      <c r="D29" s="34"/>
      <c r="E29" s="68">
        <f>SUM(E19:E28)</f>
        <v>0</v>
      </c>
      <c r="F29" s="52">
        <f>SUBTOTAL(101,Q2_table9[PROBABILITY 
OF DEAL])</f>
        <v>0</v>
      </c>
      <c r="G29" s="68">
        <f>SUM(G19:G28)</f>
        <v>0</v>
      </c>
      <c r="H29" s="34"/>
      <c r="I29" s="35"/>
      <c r="J29" s="35"/>
      <c r="K29" s="35"/>
      <c r="L29" s="36"/>
      <c r="M29" s="36"/>
      <c r="N29" s="36"/>
      <c r="O29" s="36"/>
      <c r="P29" s="36"/>
      <c r="Q29" s="36"/>
      <c r="R29" s="36"/>
      <c r="S29" s="36"/>
      <c r="T29" s="36"/>
      <c r="U29" s="37"/>
      <c r="V29" s="8"/>
    </row>
    <row r="30" spans="1:22" s="27" customFormat="1" ht="34.950000000000003" customHeight="1" x14ac:dyDescent="0.35">
      <c r="A30" s="26"/>
      <c r="B30" s="69" t="s">
        <v>17</v>
      </c>
      <c r="C30" s="28"/>
      <c r="D30" s="28"/>
      <c r="E30" s="28"/>
      <c r="F30" s="28"/>
      <c r="G30" s="28"/>
      <c r="H30" s="28"/>
      <c r="I30" s="29"/>
      <c r="J30" s="29"/>
      <c r="K30" s="29"/>
      <c r="L30" s="26"/>
    </row>
    <row r="31" spans="1:22" ht="22.05" customHeight="1" thickBot="1" x14ac:dyDescent="0.3">
      <c r="A31" s="8"/>
      <c r="B31" s="32" t="s">
        <v>2</v>
      </c>
      <c r="C31" s="32"/>
      <c r="D31" s="32"/>
      <c r="E31" s="32" t="s">
        <v>4</v>
      </c>
      <c r="F31" s="32"/>
      <c r="G31" s="32"/>
      <c r="H31" s="32" t="s">
        <v>5</v>
      </c>
      <c r="I31" s="32"/>
      <c r="J31" s="32"/>
      <c r="K31" s="48"/>
      <c r="L31" s="49"/>
      <c r="M31" s="48" t="s">
        <v>24</v>
      </c>
      <c r="N31" s="50"/>
      <c r="O31" s="50"/>
      <c r="P31" s="50"/>
      <c r="Q31" s="50"/>
      <c r="R31" s="50"/>
      <c r="S31" s="50"/>
      <c r="T31" s="50"/>
      <c r="U31" s="48" t="s">
        <v>9</v>
      </c>
    </row>
    <row r="32" spans="1:22" s="2" customFormat="1" ht="34.950000000000003" customHeight="1" x14ac:dyDescent="0.3">
      <c r="A32" s="17"/>
      <c r="B32" s="44" t="s">
        <v>1</v>
      </c>
      <c r="C32" s="44" t="s">
        <v>0</v>
      </c>
      <c r="D32" s="44" t="s">
        <v>3</v>
      </c>
      <c r="E32" s="45" t="s">
        <v>10</v>
      </c>
      <c r="F32" s="45" t="s">
        <v>19</v>
      </c>
      <c r="G32" s="45" t="s">
        <v>20</v>
      </c>
      <c r="H32" s="33" t="s">
        <v>21</v>
      </c>
      <c r="I32" s="33" t="s">
        <v>6</v>
      </c>
      <c r="J32" s="33" t="s">
        <v>22</v>
      </c>
      <c r="K32" s="33" t="s">
        <v>23</v>
      </c>
      <c r="L32" s="46" t="s">
        <v>7</v>
      </c>
      <c r="M32" s="47" t="s">
        <v>25</v>
      </c>
      <c r="N32" s="47" t="s">
        <v>26</v>
      </c>
      <c r="O32" s="47" t="s">
        <v>27</v>
      </c>
      <c r="P32" s="47" t="s">
        <v>28</v>
      </c>
      <c r="Q32" s="47" t="s">
        <v>29</v>
      </c>
      <c r="R32" s="62" t="s">
        <v>30</v>
      </c>
      <c r="S32" s="62" t="s">
        <v>31</v>
      </c>
      <c r="T32" s="47" t="s">
        <v>32</v>
      </c>
      <c r="U32" s="46" t="s">
        <v>8</v>
      </c>
      <c r="V32" s="17"/>
    </row>
    <row r="33" spans="1:22" ht="18" customHeight="1" x14ac:dyDescent="0.25">
      <c r="A33" s="8"/>
      <c r="B33" s="40"/>
      <c r="C33" s="40"/>
      <c r="D33" s="40"/>
      <c r="E33" s="13"/>
      <c r="F33" s="14">
        <v>0</v>
      </c>
      <c r="G33" s="13"/>
      <c r="H33" s="19"/>
      <c r="I33" s="41"/>
      <c r="J33" s="41"/>
      <c r="K33" s="41"/>
      <c r="L33" s="42"/>
      <c r="M33" s="42"/>
      <c r="N33" s="42"/>
      <c r="O33" s="42"/>
      <c r="P33" s="42"/>
      <c r="Q33" s="42"/>
      <c r="R33" s="43"/>
      <c r="S33" s="43"/>
      <c r="T33" s="42"/>
      <c r="U33" s="40"/>
      <c r="V33" s="8"/>
    </row>
    <row r="34" spans="1:22" ht="18" customHeight="1" x14ac:dyDescent="0.25">
      <c r="A34" s="8"/>
      <c r="B34" s="54"/>
      <c r="C34" s="54"/>
      <c r="D34" s="54"/>
      <c r="E34" s="15"/>
      <c r="F34" s="16">
        <v>0</v>
      </c>
      <c r="G34" s="15"/>
      <c r="H34" s="56"/>
      <c r="I34" s="57"/>
      <c r="J34" s="57"/>
      <c r="K34" s="57"/>
      <c r="L34" s="58"/>
      <c r="M34" s="63"/>
      <c r="N34" s="63"/>
      <c r="O34" s="63"/>
      <c r="P34" s="63"/>
      <c r="Q34" s="63"/>
      <c r="R34" s="64"/>
      <c r="S34" s="64"/>
      <c r="T34" s="63"/>
      <c r="U34" s="54"/>
      <c r="V34" s="8"/>
    </row>
    <row r="35" spans="1:22" ht="18" customHeight="1" x14ac:dyDescent="0.25">
      <c r="A35" s="8"/>
      <c r="B35" s="40"/>
      <c r="C35" s="40"/>
      <c r="D35" s="40"/>
      <c r="E35" s="13"/>
      <c r="F35" s="14">
        <v>0</v>
      </c>
      <c r="G35" s="13"/>
      <c r="H35" s="18"/>
      <c r="I35" s="41"/>
      <c r="J35" s="41"/>
      <c r="K35" s="41"/>
      <c r="L35" s="42"/>
      <c r="M35" s="42"/>
      <c r="N35" s="42"/>
      <c r="O35" s="42"/>
      <c r="P35" s="42"/>
      <c r="Q35" s="42"/>
      <c r="R35" s="43"/>
      <c r="S35" s="43"/>
      <c r="T35" s="42"/>
      <c r="U35" s="40"/>
      <c r="V35" s="8"/>
    </row>
    <row r="36" spans="1:22" ht="18" customHeight="1" x14ac:dyDescent="0.25">
      <c r="A36" s="8"/>
      <c r="B36" s="54"/>
      <c r="C36" s="54"/>
      <c r="D36" s="54"/>
      <c r="E36" s="15"/>
      <c r="F36" s="16">
        <v>0</v>
      </c>
      <c r="G36" s="15"/>
      <c r="H36" s="56"/>
      <c r="I36" s="57"/>
      <c r="J36" s="57"/>
      <c r="K36" s="57"/>
      <c r="L36" s="58"/>
      <c r="M36" s="63"/>
      <c r="N36" s="63"/>
      <c r="O36" s="63"/>
      <c r="P36" s="63"/>
      <c r="Q36" s="63"/>
      <c r="R36" s="64"/>
      <c r="S36" s="64"/>
      <c r="T36" s="63"/>
      <c r="U36" s="54"/>
      <c r="V36" s="8"/>
    </row>
    <row r="37" spans="1:22" ht="18" customHeight="1" x14ac:dyDescent="0.25">
      <c r="A37" s="8"/>
      <c r="B37" s="40"/>
      <c r="C37" s="40"/>
      <c r="D37" s="40"/>
      <c r="E37" s="13"/>
      <c r="F37" s="14">
        <v>0</v>
      </c>
      <c r="G37" s="13"/>
      <c r="H37" s="18"/>
      <c r="I37" s="41"/>
      <c r="J37" s="41"/>
      <c r="K37" s="41"/>
      <c r="L37" s="42"/>
      <c r="M37" s="42"/>
      <c r="N37" s="42"/>
      <c r="O37" s="42"/>
      <c r="P37" s="42"/>
      <c r="Q37" s="42"/>
      <c r="R37" s="43"/>
      <c r="S37" s="43"/>
      <c r="T37" s="42"/>
      <c r="U37" s="40"/>
      <c r="V37" s="8"/>
    </row>
    <row r="38" spans="1:22" ht="18" customHeight="1" x14ac:dyDescent="0.25">
      <c r="A38" s="8"/>
      <c r="B38" s="54"/>
      <c r="C38" s="54"/>
      <c r="D38" s="54"/>
      <c r="E38" s="15"/>
      <c r="F38" s="16">
        <v>0</v>
      </c>
      <c r="G38" s="15"/>
      <c r="H38" s="56"/>
      <c r="I38" s="57"/>
      <c r="J38" s="57"/>
      <c r="K38" s="57"/>
      <c r="L38" s="58"/>
      <c r="M38" s="63"/>
      <c r="N38" s="63"/>
      <c r="O38" s="63"/>
      <c r="P38" s="63"/>
      <c r="Q38" s="63"/>
      <c r="R38" s="64"/>
      <c r="S38" s="64"/>
      <c r="T38" s="63"/>
      <c r="U38" s="54"/>
      <c r="V38" s="8"/>
    </row>
    <row r="39" spans="1:22" ht="18" customHeight="1" x14ac:dyDescent="0.25">
      <c r="A39" s="8"/>
      <c r="B39" s="40"/>
      <c r="C39" s="40"/>
      <c r="D39" s="40"/>
      <c r="E39" s="13"/>
      <c r="F39" s="14">
        <v>0</v>
      </c>
      <c r="G39" s="13"/>
      <c r="H39" s="18"/>
      <c r="I39" s="41"/>
      <c r="J39" s="41"/>
      <c r="K39" s="41"/>
      <c r="L39" s="42"/>
      <c r="M39" s="42"/>
      <c r="N39" s="42"/>
      <c r="O39" s="42"/>
      <c r="P39" s="42"/>
      <c r="Q39" s="42"/>
      <c r="R39" s="43"/>
      <c r="S39" s="43"/>
      <c r="T39" s="42"/>
      <c r="U39" s="40"/>
      <c r="V39" s="8"/>
    </row>
    <row r="40" spans="1:22" ht="18" customHeight="1" x14ac:dyDescent="0.25">
      <c r="A40" s="8"/>
      <c r="B40" s="54"/>
      <c r="C40" s="54"/>
      <c r="D40" s="54"/>
      <c r="E40" s="15"/>
      <c r="F40" s="16">
        <v>0</v>
      </c>
      <c r="G40" s="15"/>
      <c r="H40" s="56"/>
      <c r="I40" s="57"/>
      <c r="J40" s="57"/>
      <c r="K40" s="57"/>
      <c r="L40" s="58"/>
      <c r="M40" s="63"/>
      <c r="N40" s="63"/>
      <c r="O40" s="63"/>
      <c r="P40" s="63"/>
      <c r="Q40" s="63"/>
      <c r="R40" s="64"/>
      <c r="S40" s="64"/>
      <c r="T40" s="63"/>
      <c r="U40" s="54"/>
      <c r="V40" s="8"/>
    </row>
    <row r="41" spans="1:22" ht="18" customHeight="1" x14ac:dyDescent="0.25">
      <c r="A41" s="8"/>
      <c r="B41" s="40"/>
      <c r="C41" s="40"/>
      <c r="D41" s="40"/>
      <c r="E41" s="13"/>
      <c r="F41" s="14">
        <v>0</v>
      </c>
      <c r="G41" s="13"/>
      <c r="H41" s="18"/>
      <c r="I41" s="41"/>
      <c r="J41" s="41"/>
      <c r="K41" s="41"/>
      <c r="L41" s="42"/>
      <c r="M41" s="42"/>
      <c r="N41" s="42"/>
      <c r="O41" s="42"/>
      <c r="P41" s="42"/>
      <c r="Q41" s="42"/>
      <c r="R41" s="43"/>
      <c r="S41" s="43"/>
      <c r="T41" s="42"/>
      <c r="U41" s="40"/>
      <c r="V41" s="8"/>
    </row>
    <row r="42" spans="1:22" ht="18" customHeight="1" thickBot="1" x14ac:dyDescent="0.3">
      <c r="A42" s="8"/>
      <c r="B42" s="55"/>
      <c r="C42" s="55"/>
      <c r="D42" s="55"/>
      <c r="E42" s="38"/>
      <c r="F42" s="39">
        <v>0</v>
      </c>
      <c r="G42" s="38"/>
      <c r="H42" s="59"/>
      <c r="I42" s="60"/>
      <c r="J42" s="60"/>
      <c r="K42" s="60"/>
      <c r="L42" s="61"/>
      <c r="M42" s="65"/>
      <c r="N42" s="65"/>
      <c r="O42" s="65"/>
      <c r="P42" s="65"/>
      <c r="Q42" s="65"/>
      <c r="R42" s="66"/>
      <c r="S42" s="66"/>
      <c r="T42" s="65"/>
      <c r="U42" s="55"/>
      <c r="V42" s="8"/>
    </row>
    <row r="43" spans="1:22" ht="24" customHeight="1" thickBot="1" x14ac:dyDescent="0.3">
      <c r="A43" s="8"/>
      <c r="B43" s="34"/>
      <c r="C43" s="34"/>
      <c r="D43" s="34"/>
      <c r="E43" s="68">
        <f>SUM(E33:E42)</f>
        <v>0</v>
      </c>
      <c r="F43" s="52">
        <f>SUBTOTAL(101,Q3_table12[PROBABILITY 
OF DEAL])</f>
        <v>0</v>
      </c>
      <c r="G43" s="68">
        <f>SUM(G33:G42)</f>
        <v>0</v>
      </c>
      <c r="H43" s="34"/>
      <c r="I43" s="35"/>
      <c r="J43" s="35"/>
      <c r="K43" s="35"/>
      <c r="L43" s="36"/>
      <c r="M43" s="36"/>
      <c r="N43" s="36"/>
      <c r="O43" s="36"/>
      <c r="P43" s="36"/>
      <c r="Q43" s="36"/>
      <c r="R43" s="36"/>
      <c r="S43" s="36"/>
      <c r="T43" s="36"/>
      <c r="U43" s="37"/>
      <c r="V43" s="8"/>
    </row>
    <row r="44" spans="1:22" s="27" customFormat="1" ht="34.950000000000003" customHeight="1" x14ac:dyDescent="0.35">
      <c r="A44" s="26"/>
      <c r="B44" s="69" t="s">
        <v>18</v>
      </c>
      <c r="C44" s="28"/>
      <c r="D44" s="28"/>
      <c r="E44" s="28"/>
      <c r="F44" s="28"/>
      <c r="G44" s="28"/>
      <c r="H44" s="28"/>
      <c r="I44" s="29"/>
      <c r="J44" s="29"/>
      <c r="K44" s="29"/>
      <c r="L44" s="26"/>
    </row>
    <row r="45" spans="1:22" ht="22.05" customHeight="1" thickBot="1" x14ac:dyDescent="0.3">
      <c r="A45" s="8"/>
      <c r="B45" s="32" t="s">
        <v>2</v>
      </c>
      <c r="C45" s="32"/>
      <c r="D45" s="32"/>
      <c r="E45" s="32" t="s">
        <v>4</v>
      </c>
      <c r="F45" s="32"/>
      <c r="G45" s="32"/>
      <c r="H45" s="32" t="s">
        <v>5</v>
      </c>
      <c r="I45" s="32"/>
      <c r="J45" s="32"/>
      <c r="K45" s="48"/>
      <c r="L45" s="49"/>
      <c r="M45" s="48" t="s">
        <v>24</v>
      </c>
      <c r="N45" s="50"/>
      <c r="O45" s="50"/>
      <c r="P45" s="50"/>
      <c r="Q45" s="50"/>
      <c r="R45" s="50"/>
      <c r="S45" s="50"/>
      <c r="T45" s="50"/>
      <c r="U45" s="48" t="s">
        <v>9</v>
      </c>
    </row>
    <row r="46" spans="1:22" s="2" customFormat="1" ht="34.950000000000003" customHeight="1" x14ac:dyDescent="0.3">
      <c r="A46" s="17"/>
      <c r="B46" s="44" t="s">
        <v>1</v>
      </c>
      <c r="C46" s="44" t="s">
        <v>0</v>
      </c>
      <c r="D46" s="44" t="s">
        <v>3</v>
      </c>
      <c r="E46" s="45" t="s">
        <v>10</v>
      </c>
      <c r="F46" s="45" t="s">
        <v>19</v>
      </c>
      <c r="G46" s="45" t="s">
        <v>20</v>
      </c>
      <c r="H46" s="33" t="s">
        <v>21</v>
      </c>
      <c r="I46" s="33" t="s">
        <v>6</v>
      </c>
      <c r="J46" s="33" t="s">
        <v>22</v>
      </c>
      <c r="K46" s="33" t="s">
        <v>23</v>
      </c>
      <c r="L46" s="46" t="s">
        <v>7</v>
      </c>
      <c r="M46" s="47" t="s">
        <v>25</v>
      </c>
      <c r="N46" s="47" t="s">
        <v>26</v>
      </c>
      <c r="O46" s="47" t="s">
        <v>27</v>
      </c>
      <c r="P46" s="47" t="s">
        <v>28</v>
      </c>
      <c r="Q46" s="47" t="s">
        <v>29</v>
      </c>
      <c r="R46" s="62" t="s">
        <v>30</v>
      </c>
      <c r="S46" s="62" t="s">
        <v>31</v>
      </c>
      <c r="T46" s="47" t="s">
        <v>32</v>
      </c>
      <c r="U46" s="46" t="s">
        <v>8</v>
      </c>
      <c r="V46" s="17"/>
    </row>
    <row r="47" spans="1:22" ht="18" customHeight="1" x14ac:dyDescent="0.25">
      <c r="A47" s="8"/>
      <c r="B47" s="40"/>
      <c r="C47" s="40"/>
      <c r="D47" s="40"/>
      <c r="E47" s="13"/>
      <c r="F47" s="14">
        <v>0</v>
      </c>
      <c r="G47" s="13"/>
      <c r="H47" s="19"/>
      <c r="I47" s="41"/>
      <c r="J47" s="41"/>
      <c r="K47" s="41"/>
      <c r="L47" s="42"/>
      <c r="M47" s="42"/>
      <c r="N47" s="42"/>
      <c r="O47" s="42"/>
      <c r="P47" s="42"/>
      <c r="Q47" s="42"/>
      <c r="R47" s="43"/>
      <c r="S47" s="43"/>
      <c r="T47" s="42"/>
      <c r="U47" s="40"/>
      <c r="V47" s="8"/>
    </row>
    <row r="48" spans="1:22" ht="18" customHeight="1" x14ac:dyDescent="0.25">
      <c r="A48" s="8"/>
      <c r="B48" s="54"/>
      <c r="C48" s="54"/>
      <c r="D48" s="54"/>
      <c r="E48" s="15"/>
      <c r="F48" s="16">
        <v>0</v>
      </c>
      <c r="G48" s="15"/>
      <c r="H48" s="56"/>
      <c r="I48" s="57"/>
      <c r="J48" s="57"/>
      <c r="K48" s="57"/>
      <c r="L48" s="58"/>
      <c r="M48" s="63"/>
      <c r="N48" s="63"/>
      <c r="O48" s="63"/>
      <c r="P48" s="63"/>
      <c r="Q48" s="63"/>
      <c r="R48" s="64"/>
      <c r="S48" s="64"/>
      <c r="T48" s="63"/>
      <c r="U48" s="54"/>
      <c r="V48" s="8"/>
    </row>
    <row r="49" spans="1:22" ht="18" customHeight="1" x14ac:dyDescent="0.25">
      <c r="A49" s="8"/>
      <c r="B49" s="40"/>
      <c r="C49" s="40"/>
      <c r="D49" s="40"/>
      <c r="E49" s="13"/>
      <c r="F49" s="14">
        <v>0</v>
      </c>
      <c r="G49" s="13"/>
      <c r="H49" s="18"/>
      <c r="I49" s="41"/>
      <c r="J49" s="41"/>
      <c r="K49" s="41"/>
      <c r="L49" s="42"/>
      <c r="M49" s="42"/>
      <c r="N49" s="42"/>
      <c r="O49" s="42"/>
      <c r="P49" s="42"/>
      <c r="Q49" s="42"/>
      <c r="R49" s="43"/>
      <c r="S49" s="43"/>
      <c r="T49" s="42"/>
      <c r="U49" s="40"/>
      <c r="V49" s="8"/>
    </row>
    <row r="50" spans="1:22" ht="18" customHeight="1" x14ac:dyDescent="0.25">
      <c r="A50" s="8"/>
      <c r="B50" s="54"/>
      <c r="C50" s="54"/>
      <c r="D50" s="54"/>
      <c r="E50" s="15"/>
      <c r="F50" s="16">
        <v>0</v>
      </c>
      <c r="G50" s="15"/>
      <c r="H50" s="56"/>
      <c r="I50" s="57"/>
      <c r="J50" s="57"/>
      <c r="K50" s="57"/>
      <c r="L50" s="58"/>
      <c r="M50" s="63"/>
      <c r="N50" s="63"/>
      <c r="O50" s="63"/>
      <c r="P50" s="63"/>
      <c r="Q50" s="63"/>
      <c r="R50" s="64"/>
      <c r="S50" s="64"/>
      <c r="T50" s="63"/>
      <c r="U50" s="54"/>
      <c r="V50" s="8"/>
    </row>
    <row r="51" spans="1:22" ht="18" customHeight="1" x14ac:dyDescent="0.25">
      <c r="A51" s="8"/>
      <c r="B51" s="40"/>
      <c r="C51" s="40"/>
      <c r="D51" s="40"/>
      <c r="E51" s="13"/>
      <c r="F51" s="14">
        <v>0</v>
      </c>
      <c r="G51" s="13"/>
      <c r="H51" s="18"/>
      <c r="I51" s="41"/>
      <c r="J51" s="41"/>
      <c r="K51" s="41"/>
      <c r="L51" s="42"/>
      <c r="M51" s="42"/>
      <c r="N51" s="42"/>
      <c r="O51" s="42"/>
      <c r="P51" s="42"/>
      <c r="Q51" s="42"/>
      <c r="R51" s="43"/>
      <c r="S51" s="43"/>
      <c r="T51" s="42"/>
      <c r="U51" s="40"/>
      <c r="V51" s="8"/>
    </row>
    <row r="52" spans="1:22" ht="18" customHeight="1" x14ac:dyDescent="0.25">
      <c r="A52" s="8"/>
      <c r="B52" s="54"/>
      <c r="C52" s="54"/>
      <c r="D52" s="54"/>
      <c r="E52" s="15"/>
      <c r="F52" s="16">
        <v>0</v>
      </c>
      <c r="G52" s="15"/>
      <c r="H52" s="56"/>
      <c r="I52" s="57"/>
      <c r="J52" s="57"/>
      <c r="K52" s="57"/>
      <c r="L52" s="58"/>
      <c r="M52" s="63"/>
      <c r="N52" s="63"/>
      <c r="O52" s="63"/>
      <c r="P52" s="63"/>
      <c r="Q52" s="63"/>
      <c r="R52" s="64"/>
      <c r="S52" s="64"/>
      <c r="T52" s="63"/>
      <c r="U52" s="54"/>
      <c r="V52" s="8"/>
    </row>
    <row r="53" spans="1:22" ht="18" customHeight="1" x14ac:dyDescent="0.25">
      <c r="A53" s="8"/>
      <c r="B53" s="40"/>
      <c r="C53" s="40"/>
      <c r="D53" s="40"/>
      <c r="E53" s="13"/>
      <c r="F53" s="14">
        <v>0</v>
      </c>
      <c r="G53" s="13"/>
      <c r="H53" s="18"/>
      <c r="I53" s="41"/>
      <c r="J53" s="41"/>
      <c r="K53" s="41"/>
      <c r="L53" s="42"/>
      <c r="M53" s="42"/>
      <c r="N53" s="42"/>
      <c r="O53" s="42"/>
      <c r="P53" s="42"/>
      <c r="Q53" s="42"/>
      <c r="R53" s="43"/>
      <c r="S53" s="43"/>
      <c r="T53" s="42"/>
      <c r="U53" s="40"/>
      <c r="V53" s="8"/>
    </row>
    <row r="54" spans="1:22" ht="18" customHeight="1" x14ac:dyDescent="0.25">
      <c r="A54" s="8"/>
      <c r="B54" s="54"/>
      <c r="C54" s="54"/>
      <c r="D54" s="54"/>
      <c r="E54" s="15"/>
      <c r="F54" s="16">
        <v>0</v>
      </c>
      <c r="G54" s="15"/>
      <c r="H54" s="56"/>
      <c r="I54" s="57"/>
      <c r="J54" s="57"/>
      <c r="K54" s="57"/>
      <c r="L54" s="58"/>
      <c r="M54" s="63"/>
      <c r="N54" s="63"/>
      <c r="O54" s="63"/>
      <c r="P54" s="63"/>
      <c r="Q54" s="63"/>
      <c r="R54" s="64"/>
      <c r="S54" s="64"/>
      <c r="T54" s="63"/>
      <c r="U54" s="54"/>
      <c r="V54" s="8"/>
    </row>
    <row r="55" spans="1:22" ht="18" customHeight="1" x14ac:dyDescent="0.25">
      <c r="A55" s="8"/>
      <c r="B55" s="40"/>
      <c r="C55" s="40"/>
      <c r="D55" s="40"/>
      <c r="E55" s="13"/>
      <c r="F55" s="14">
        <v>0</v>
      </c>
      <c r="G55" s="13"/>
      <c r="H55" s="18"/>
      <c r="I55" s="41"/>
      <c r="J55" s="41"/>
      <c r="K55" s="41"/>
      <c r="L55" s="42"/>
      <c r="M55" s="42"/>
      <c r="N55" s="42"/>
      <c r="O55" s="42"/>
      <c r="P55" s="42"/>
      <c r="Q55" s="42"/>
      <c r="R55" s="43"/>
      <c r="S55" s="43"/>
      <c r="T55" s="42"/>
      <c r="U55" s="40"/>
      <c r="V55" s="8"/>
    </row>
    <row r="56" spans="1:22" ht="18" customHeight="1" thickBot="1" x14ac:dyDescent="0.3">
      <c r="A56" s="8"/>
      <c r="B56" s="55"/>
      <c r="C56" s="55"/>
      <c r="D56" s="55"/>
      <c r="E56" s="38"/>
      <c r="F56" s="39">
        <v>0</v>
      </c>
      <c r="G56" s="38"/>
      <c r="H56" s="59"/>
      <c r="I56" s="60"/>
      <c r="J56" s="60"/>
      <c r="K56" s="60"/>
      <c r="L56" s="61"/>
      <c r="M56" s="65"/>
      <c r="N56" s="65"/>
      <c r="O56" s="65"/>
      <c r="P56" s="65"/>
      <c r="Q56" s="65"/>
      <c r="R56" s="66"/>
      <c r="S56" s="66"/>
      <c r="T56" s="65"/>
      <c r="U56" s="55"/>
      <c r="V56" s="8"/>
    </row>
    <row r="57" spans="1:22" ht="24" customHeight="1" thickBot="1" x14ac:dyDescent="0.3">
      <c r="A57" s="8"/>
      <c r="B57" s="34"/>
      <c r="C57" s="34"/>
      <c r="D57" s="34"/>
      <c r="E57" s="68">
        <f>SUM(E47:E56)</f>
        <v>0</v>
      </c>
      <c r="F57" s="52">
        <f>SUBTOTAL(101,Q4_table11[PROBABILITY 
OF DEAL])</f>
        <v>0</v>
      </c>
      <c r="G57" s="68">
        <f>SUM(G47:G56)</f>
        <v>0</v>
      </c>
      <c r="H57" s="34"/>
      <c r="I57" s="35"/>
      <c r="J57" s="35"/>
      <c r="K57" s="35"/>
      <c r="L57" s="36"/>
      <c r="M57" s="36"/>
      <c r="N57" s="36"/>
      <c r="O57" s="36"/>
      <c r="P57" s="36"/>
      <c r="Q57" s="36"/>
      <c r="R57" s="36"/>
      <c r="S57" s="36"/>
      <c r="T57" s="36"/>
      <c r="U57" s="37"/>
      <c r="V57" s="8"/>
    </row>
    <row r="58" spans="1:22" ht="10.050000000000001" customHeight="1" x14ac:dyDescent="0.25">
      <c r="A58" s="8"/>
      <c r="B58" s="9"/>
      <c r="C58" s="9"/>
      <c r="D58" s="9"/>
      <c r="E58" s="8"/>
      <c r="F58" s="8"/>
      <c r="G58" s="8"/>
      <c r="H58" s="10"/>
      <c r="I58" s="11"/>
      <c r="J58" s="11"/>
      <c r="K58" s="7"/>
      <c r="L58" s="8"/>
    </row>
    <row r="59" spans="1:22" s="12" customFormat="1" ht="34.950000000000003" customHeight="1" thickBot="1" x14ac:dyDescent="0.3">
      <c r="D59" s="30" t="s">
        <v>11</v>
      </c>
      <c r="E59" s="31">
        <f>SUM(E15,E29,E43,E57)</f>
        <v>0</v>
      </c>
      <c r="F59" s="67">
        <f>AVERAGE(F57,F43,F29,F15)</f>
        <v>0</v>
      </c>
      <c r="G59" s="31">
        <f>SUM(G15,G29,G43,G57)</f>
        <v>0</v>
      </c>
    </row>
    <row r="60" spans="1:22" x14ac:dyDescent="0.25">
      <c r="A60" s="8"/>
      <c r="B60" s="9"/>
      <c r="C60" s="9"/>
      <c r="D60" s="9"/>
      <c r="E60" s="8"/>
      <c r="F60" s="8"/>
      <c r="G60" s="8"/>
      <c r="H60" s="10"/>
      <c r="I60" s="11"/>
      <c r="J60" s="11"/>
      <c r="K60" s="7"/>
      <c r="L60" s="8"/>
    </row>
    <row r="61" spans="1:22" x14ac:dyDescent="0.25">
      <c r="A61" s="8"/>
      <c r="B61" s="9"/>
      <c r="C61" s="9"/>
      <c r="D61" s="9"/>
      <c r="E61" s="8"/>
      <c r="F61" s="8"/>
      <c r="G61" s="8"/>
      <c r="H61" s="10"/>
      <c r="I61" s="11"/>
      <c r="J61" s="11"/>
      <c r="K61" s="7"/>
      <c r="L61" s="8"/>
    </row>
  </sheetData>
  <pageMargins left="0.3" right="0.3" top="0.3" bottom="0.3" header="0" footer="0"/>
  <pageSetup scale="42" fitToHeight="0" orientation="landscape" horizontalDpi="0" verticalDpi="0"/>
  <ignoredErrors>
    <ignoredError sqref="F59" formula="1"/>
  </ignoredErrors>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21E89-94F9-7B4C-A6C5-B9CE338E799B}">
  <sheetPr>
    <tabColor theme="1" tint="0.34998626667073579"/>
  </sheetPr>
  <dimension ref="B1:B2"/>
  <sheetViews>
    <sheetView showGridLines="0" workbookViewId="0">
      <selection activeCell="W47" sqref="W47"/>
    </sheetView>
  </sheetViews>
  <sheetFormatPr defaultColWidth="10.796875" defaultRowHeight="14.4" x14ac:dyDescent="0.3"/>
  <cols>
    <col min="1" max="1" width="3.296875" style="20" customWidth="1"/>
    <col min="2" max="2" width="88.296875" style="20" customWidth="1"/>
    <col min="3" max="16384" width="10.796875" style="20"/>
  </cols>
  <sheetData>
    <row r="1" spans="2:2" ht="19.95" customHeight="1" x14ac:dyDescent="0.3"/>
    <row r="2" spans="2:2" ht="105" customHeight="1" x14ac:dyDescent="0.3">
      <c r="B2" s="21"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Sales Pipeline CRM - EX</vt:lpstr>
      <vt:lpstr>Sales Pipeline CRM - BLANK</vt:lpstr>
      <vt:lpstr>- Disclaimer -</vt:lpstr>
      <vt:lpstr>'Sales Pipeline CRM - BLANK'!Область_печати</vt:lpstr>
      <vt:lpstr>'Sales Pipeline CRM - EX'!Область_печати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2021-01-21T21:33:24Z</dcterms:modified>
</cp:coreProperties>
</file>